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ENVIADO\AE21-C06\"/>
    </mc:Choice>
  </mc:AlternateContent>
  <xr:revisionPtr revIDLastSave="0" documentId="13_ncr:1_{2F2EF6FB-9A32-4D06-8F24-A9CE02A43151}" xr6:coauthVersionLast="47" xr6:coauthVersionMax="47" xr10:uidLastSave="{00000000-0000-0000-0000-000000000000}"/>
  <bookViews>
    <workbookView showVerticalScroll="0" xWindow="-108" yWindow="-108" windowWidth="23256" windowHeight="12576" tabRatio="791" activeTab="6" xr2:uid="{00000000-000D-0000-FFFF-FFFF00000000}"/>
  </bookViews>
  <sheets>
    <sheet name="6.1.1" sheetId="69" r:id="rId1"/>
    <sheet name="6.2.1" sheetId="70" r:id="rId2"/>
    <sheet name="6.3.1" sheetId="71" r:id="rId3"/>
    <sheet name="6.4.1" sheetId="72" r:id="rId4"/>
    <sheet name="6.5.1" sheetId="153" r:id="rId5"/>
    <sheet name="6.6" sheetId="112" r:id="rId6"/>
    <sheet name="6.7.1" sheetId="76" r:id="rId7"/>
    <sheet name="6.8.1" sheetId="77" r:id="rId8"/>
    <sheet name="6.9.1" sheetId="78" r:id="rId9"/>
    <sheet name="6.10.1" sheetId="79" r:id="rId10"/>
    <sheet name="6.11.1" sheetId="146" r:id="rId11"/>
    <sheet name="6.12.1" sheetId="35" r:id="rId12"/>
    <sheet name="6.13" sheetId="82" r:id="rId13"/>
    <sheet name="6.14" sheetId="151" r:id="rId14"/>
    <sheet name="6.15" sheetId="148" r:id="rId15"/>
    <sheet name="6.16" sheetId="15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15">#REF!</definedName>
    <definedName name="\A" localSheetId="4">#REF!</definedName>
    <definedName name="\A">#REF!</definedName>
    <definedName name="\B" localSheetId="15">#REF!</definedName>
    <definedName name="\B" localSheetId="4">#REF!</definedName>
    <definedName name="\B">#REF!</definedName>
    <definedName name="\C" localSheetId="15">#REF!</definedName>
    <definedName name="\C" localSheetId="4">#REF!</definedName>
    <definedName name="\C">#REF!</definedName>
    <definedName name="\D">'[1]19.11-12'!$B$51</definedName>
    <definedName name="\G" localSheetId="4">#REF!</definedName>
    <definedName name="\G">#REF!</definedName>
    <definedName name="\I" localSheetId="4">#REF!</definedName>
    <definedName name="\I">#REF!</definedName>
    <definedName name="\L">'[1]19.11-12'!$B$53</definedName>
    <definedName name="\M" localSheetId="4">#REF!</definedName>
    <definedName name="\M">#REF!</definedName>
    <definedName name="\N" localSheetId="4">#REF!</definedName>
    <definedName name="\N">#REF!</definedName>
    <definedName name="\Q" localSheetId="4">#REF!</definedName>
    <definedName name="\Q">#REF!</definedName>
    <definedName name="\S" localSheetId="4">#REF!</definedName>
    <definedName name="\S">#REF!</definedName>
    <definedName name="\T">[2]GANADE10!$B$90</definedName>
    <definedName name="\x">[3]Arlleg01!$IR$8190</definedName>
    <definedName name="\z">[3]Arlleg01!$IR$8190</definedName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localSheetId="4" hidden="1">[4]p122!#REF!</definedName>
    <definedName name="__123Graph_B" hidden="1">[4]p122!#REF!</definedName>
    <definedName name="__123Graph_BCurrent" localSheetId="4" hidden="1">'[1]19.14-15'!#REF!</definedName>
    <definedName name="__123Graph_BCurrent" hidden="1">'[1]19.14-15'!#REF!</definedName>
    <definedName name="__123Graph_BGrßfico1" localSheetId="4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localSheetId="4" hidden="1">[4]p122!#REF!</definedName>
    <definedName name="__123Graph_D" hidden="1">[4]p122!#REF!</definedName>
    <definedName name="__123Graph_DCurrent" localSheetId="4" hidden="1">'[1]19.14-15'!#REF!</definedName>
    <definedName name="__123Graph_DCurrent" hidden="1">'[1]19.14-15'!#REF!</definedName>
    <definedName name="__123Graph_DGrßfico1" localSheetId="4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localSheetId="4" hidden="1">[4]p122!#REF!</definedName>
    <definedName name="__123Graph_F" hidden="1">[4]p122!#REF!</definedName>
    <definedName name="__123Graph_FCurrent" localSheetId="4" hidden="1">'[1]19.14-15'!#REF!</definedName>
    <definedName name="__123Graph_FCurrent" hidden="1">'[1]19.14-15'!#REF!</definedName>
    <definedName name="__123Graph_FGrßfico1" localSheetId="4" hidden="1">'[1]19.14-15'!#REF!</definedName>
    <definedName name="__123Graph_FGrßfico1" hidden="1">'[1]19.14-15'!#REF!</definedName>
    <definedName name="__123Graph_X" localSheetId="4" hidden="1">[4]p122!#REF!</definedName>
    <definedName name="__123Graph_X" hidden="1">[4]p122!#REF!</definedName>
    <definedName name="__123Graph_XCurrent" localSheetId="4" hidden="1">'[1]19.14-15'!#REF!</definedName>
    <definedName name="__123Graph_XCurrent" hidden="1">'[1]19.14-15'!#REF!</definedName>
    <definedName name="__123Graph_XGrßfico1" localSheetId="4" hidden="1">'[1]19.14-15'!#REF!</definedName>
    <definedName name="__123Graph_XGrßfico1" hidden="1">'[1]19.14-15'!#REF!</definedName>
    <definedName name="_Dist_Values" localSheetId="4" hidden="1">#REF!</definedName>
    <definedName name="_Dist_Values" hidden="1">#REF!</definedName>
    <definedName name="_p421">[5]CARNE1!$B$44</definedName>
    <definedName name="_p431" hidden="1">[5]CARNE7!$G$11:$G$93</definedName>
    <definedName name="_p7" localSheetId="4" hidden="1">'[6]19.14-15'!#REF!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localSheetId="4" hidden="1">'[7]19.14-15'!#REF!</definedName>
    <definedName name="_PP13" hidden="1">'[7]19.14-15'!#REF!</definedName>
    <definedName name="_PP14" localSheetId="4" hidden="1">'[7]19.14-15'!#REF!</definedName>
    <definedName name="_PP14" hidden="1">'[7]19.14-15'!#REF!</definedName>
    <definedName name="_PP15" localSheetId="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localSheetId="4" hidden="1">'[7]19.14-15'!#REF!</definedName>
    <definedName name="_pp19" hidden="1">'[7]19.14-15'!#REF!</definedName>
    <definedName name="_PP2" localSheetId="4">'[7]19.22'!#REF!</definedName>
    <definedName name="_PP2">'[7]19.22'!#REF!</definedName>
    <definedName name="_PP20" localSheetId="4" hidden="1">'[7]19.14-15'!#REF!</definedName>
    <definedName name="_PP20" hidden="1">'[7]19.14-15'!#REF!</definedName>
    <definedName name="_PP21" localSheetId="4" hidden="1">'[7]19.14-15'!#REF!</definedName>
    <definedName name="_PP21" hidden="1">'[7]19.14-15'!#REF!</definedName>
    <definedName name="_PP22" localSheetId="4" hidden="1">'[7]19.14-15'!#REF!</definedName>
    <definedName name="_PP22" hidden="1">'[7]19.14-15'!#REF!</definedName>
    <definedName name="_pp23" localSheetId="4" hidden="1">'[7]19.14-15'!#REF!</definedName>
    <definedName name="_pp23" hidden="1">'[7]19.14-15'!#REF!</definedName>
    <definedName name="_pp24" localSheetId="4" hidden="1">'[7]19.14-15'!#REF!</definedName>
    <definedName name="_pp24" hidden="1">'[7]19.14-15'!#REF!</definedName>
    <definedName name="_pp25" localSheetId="4" hidden="1">'[7]19.14-15'!#REF!</definedName>
    <definedName name="_pp25" hidden="1">'[7]19.14-15'!#REF!</definedName>
    <definedName name="_pp26" localSheetId="4" hidden="1">'[7]19.14-15'!#REF!</definedName>
    <definedName name="_pp26" hidden="1">'[7]19.14-15'!#REF!</definedName>
    <definedName name="_pp27" localSheetId="4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localSheetId="4" hidden="1">'[7]19.14-15'!#REF!</definedName>
    <definedName name="_PP7" hidden="1">'[7]19.14-15'!#REF!</definedName>
    <definedName name="_PP8" localSheetId="4" hidden="1">'[7]19.14-15'!#REF!</definedName>
    <definedName name="_PP8" hidden="1">'[7]19.14-15'!#REF!</definedName>
    <definedName name="_PP9" localSheetId="4" hidden="1">'[7]19.14-15'!#REF!</definedName>
    <definedName name="_PP9" hidden="1">'[7]19.14-15'!#REF!</definedName>
    <definedName name="_SUP1" localSheetId="4">#REF!</definedName>
    <definedName name="_SUP1">#REF!</definedName>
    <definedName name="_SUP2" localSheetId="4">#REF!</definedName>
    <definedName name="_SUP2">#REF!</definedName>
    <definedName name="_SUP3" localSheetId="4">#REF!</definedName>
    <definedName name="_SUP3">#REF!</definedName>
    <definedName name="a" localSheetId="4">'[9]3.1'!#REF!</definedName>
    <definedName name="a">'[9]3.1'!#REF!</definedName>
    <definedName name="A_impresión_IM" localSheetId="4">#REF!</definedName>
    <definedName name="A_impresión_IM">#REF!</definedName>
    <definedName name="alk">'[1]19.11-12'!$B$53</definedName>
    <definedName name="AÑOSEÑA" localSheetId="4">#REF!</definedName>
    <definedName name="AÑOSEÑA">#REF!</definedName>
    <definedName name="_xlnm.Print_Area" localSheetId="0">'6.1.1'!$A$1:$F$31</definedName>
    <definedName name="_xlnm.Print_Area" localSheetId="9">'6.10.1'!$A$1:$E$31</definedName>
    <definedName name="_xlnm.Print_Area" localSheetId="10">'6.11.1'!$A$1:$K$48</definedName>
    <definedName name="_xlnm.Print_Area" localSheetId="11">'6.12.1'!$A$1:$E$47</definedName>
    <definedName name="_xlnm.Print_Area" localSheetId="12">'6.13'!$A$1:$F$55</definedName>
    <definedName name="_xlnm.Print_Area" localSheetId="13">'6.14'!$A$1:$D$81</definedName>
    <definedName name="_xlnm.Print_Area" localSheetId="14">'6.15'!$A$1:$G$104</definedName>
    <definedName name="_xlnm.Print_Area" localSheetId="15">'6.16'!$A$1:$N$102</definedName>
    <definedName name="_xlnm.Print_Area" localSheetId="1">'6.2.1'!$A$1:$H$85</definedName>
    <definedName name="_xlnm.Print_Area" localSheetId="2">'6.3.1'!$A$1:$H$85</definedName>
    <definedName name="_xlnm.Print_Area" localSheetId="3">'6.4.1'!$A$1:$J$28</definedName>
    <definedName name="_xlnm.Print_Area" localSheetId="4">'6.5.1'!$A$1:$L$56</definedName>
    <definedName name="_xlnm.Print_Area" localSheetId="5">'6.6'!$A$1:$G$55</definedName>
    <definedName name="_xlnm.Print_Area" localSheetId="6">'6.7.1'!$A$1:$H$79</definedName>
    <definedName name="_xlnm.Print_Area" localSheetId="7">'6.8.1'!$A$1:$E$27</definedName>
    <definedName name="_xlnm.Print_Area" localSheetId="8">'6.9.1'!$A$1:$H$88</definedName>
    <definedName name="balan.xls" hidden="1">'[10]7.24'!$D$6:$D$27</definedName>
    <definedName name="_xlnm.Database" localSheetId="15">#REF!</definedName>
    <definedName name="_xlnm.Database" localSheetId="4">#REF!</definedName>
    <definedName name="_xlnm.Database">#REF!</definedName>
    <definedName name="BUSCARC" localSheetId="15">#REF!</definedName>
    <definedName name="BUSCARC" localSheetId="4">#REF!</definedName>
    <definedName name="BUSCARC">#REF!</definedName>
    <definedName name="BUSCARG" localSheetId="15">#REF!</definedName>
    <definedName name="BUSCARG" localSheetId="4">#REF!</definedName>
    <definedName name="BUSCARG">#REF!</definedName>
    <definedName name="CARGA" localSheetId="4">#REF!</definedName>
    <definedName name="CARGA">#REF!</definedName>
    <definedName name="CHEQUEO" localSheetId="4">#REF!</definedName>
    <definedName name="CHEQUEO">#REF!</definedName>
    <definedName name="CODCULT" localSheetId="4">#REF!</definedName>
    <definedName name="CODCULT">#REF!</definedName>
    <definedName name="CODGRUP" localSheetId="4">#REF!</definedName>
    <definedName name="CODGRUP">#REF!</definedName>
    <definedName name="COSECHA" localSheetId="4">#REF!</definedName>
    <definedName name="COSECHA">#REF!</definedName>
    <definedName name="_xlnm.Criteria" localSheetId="4">#REF!</definedName>
    <definedName name="_xlnm.Criteria">#REF!</definedName>
    <definedName name="CUAD" localSheetId="4">#REF!</definedName>
    <definedName name="CUAD">#REF!</definedName>
    <definedName name="CUADRO" localSheetId="4">#REF!</definedName>
    <definedName name="CUADRO">#REF!</definedName>
    <definedName name="CULTSEÑA" localSheetId="4">#REF!</definedName>
    <definedName name="CULTSEÑA">#REF!</definedName>
    <definedName name="DECENA" localSheetId="4">#REF!</definedName>
    <definedName name="DECENA">#REF!</definedName>
    <definedName name="DESCARGA" localSheetId="4">#REF!</definedName>
    <definedName name="DESCARGA">#REF!</definedName>
    <definedName name="DESTINO" localSheetId="4">#REF!</definedName>
    <definedName name="DESTINO">#REF!</definedName>
    <definedName name="EXPORTAR" localSheetId="4">#REF!</definedName>
    <definedName name="EXPORTAR">#REF!</definedName>
    <definedName name="FILA" localSheetId="4">#REF!</definedName>
    <definedName name="FILA">#REF!</definedName>
    <definedName name="GRUPSEÑA" localSheetId="4">#REF!</definedName>
    <definedName name="GRUPSEÑA">#REF!</definedName>
    <definedName name="GUION" localSheetId="4">#REF!</definedName>
    <definedName name="GUION">#REF!</definedName>
    <definedName name="hgvnhgj" localSheetId="4">'[9]3.1'!#REF!</definedName>
    <definedName name="hgvnhgj">'[9]3.1'!#REF!</definedName>
    <definedName name="IMP" localSheetId="4">#REF!</definedName>
    <definedName name="IMP">#REF!</definedName>
    <definedName name="IMPR" localSheetId="4">#REF!</definedName>
    <definedName name="IMPR">#REF!</definedName>
    <definedName name="IMPRIMIR" localSheetId="4">#REF!</definedName>
    <definedName name="IMPRIMIR">#REF!</definedName>
    <definedName name="Imprimir_área_IM" localSheetId="4">#REF!</definedName>
    <definedName name="Imprimir_área_IM">#REF!</definedName>
    <definedName name="kk" localSheetId="4" hidden="1">'[6]19.14-15'!#REF!</definedName>
    <definedName name="kk" hidden="1">'[6]19.14-15'!#REF!</definedName>
    <definedName name="kkjkj" localSheetId="4">#REF!</definedName>
    <definedName name="kkjkj">#REF!</definedName>
    <definedName name="l" localSheetId="4">'[9]3.1'!#REF!</definedName>
    <definedName name="l">'[9]3.1'!#REF!</definedName>
    <definedName name="LISTAS" localSheetId="4">#REF!</definedName>
    <definedName name="LISTAS">#REF!</definedName>
    <definedName name="MENSAJE" localSheetId="4">#REF!</definedName>
    <definedName name="MENSAJE">#REF!</definedName>
    <definedName name="MENU" localSheetId="4">#REF!</definedName>
    <definedName name="MENU">#REF!</definedName>
    <definedName name="NOMCULT" localSheetId="4">#REF!</definedName>
    <definedName name="NOMCULT">#REF!</definedName>
    <definedName name="NOMGRUP" localSheetId="4">#REF!</definedName>
    <definedName name="NOMGRUP">#REF!</definedName>
    <definedName name="PEP">[8]GANADE1!$B$79</definedName>
    <definedName name="REGI" localSheetId="4">#REF!</definedName>
    <definedName name="REGI">#REF!</definedName>
    <definedName name="REGISTRO" localSheetId="4">#REF!</definedName>
    <definedName name="REGISTRO">#REF!</definedName>
    <definedName name="RELLENAR" localSheetId="4">#REF!</definedName>
    <definedName name="RELLENAR">#REF!</definedName>
    <definedName name="REND1" localSheetId="4">#REF!</definedName>
    <definedName name="REND1">#REF!</definedName>
    <definedName name="REND2" localSheetId="4">#REF!</definedName>
    <definedName name="REND2">#REF!</definedName>
    <definedName name="REND3" localSheetId="4">#REF!</definedName>
    <definedName name="REND3">#REF!</definedName>
    <definedName name="RUTINA" localSheetId="4">#REF!</definedName>
    <definedName name="RUTINA">#REF!</definedName>
    <definedName name="SIGUI" localSheetId="4">#REF!</definedName>
    <definedName name="SIGUI">#REF!</definedName>
    <definedName name="TCULTSEÑA" localSheetId="4">#REF!</definedName>
    <definedName name="TCULTSEÑA">#REF!</definedName>
    <definedName name="TO" localSheetId="4">#REF!</definedName>
    <definedName name="TO">#REF!</definedName>
    <definedName name="TODOS" localSheetId="4">#REF!</definedName>
    <definedName name="TODO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46" l="1"/>
  <c r="D36" i="146"/>
  <c r="D35" i="146"/>
  <c r="D34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G37" i="146"/>
  <c r="G36" i="146"/>
  <c r="G35" i="146"/>
  <c r="G34" i="146"/>
  <c r="G33" i="146"/>
  <c r="G32" i="146"/>
  <c r="G31" i="146"/>
  <c r="G30" i="146"/>
  <c r="G29" i="146"/>
  <c r="G28" i="146"/>
  <c r="G27" i="146"/>
  <c r="G26" i="146"/>
  <c r="G25" i="146"/>
  <c r="G24" i="146"/>
  <c r="G23" i="146"/>
  <c r="G22" i="146"/>
  <c r="G21" i="146"/>
  <c r="G20" i="146"/>
  <c r="G19" i="146"/>
  <c r="G18" i="146"/>
  <c r="G17" i="146"/>
  <c r="G16" i="146"/>
  <c r="G15" i="146"/>
  <c r="G14" i="146"/>
  <c r="G13" i="146"/>
  <c r="G12" i="146"/>
  <c r="G11" i="146"/>
  <c r="G10" i="146"/>
  <c r="G9" i="146"/>
  <c r="G8" i="146"/>
  <c r="G7" i="146"/>
  <c r="G44" i="146"/>
  <c r="D39" i="146"/>
  <c r="G22" i="76"/>
  <c r="G12" i="72"/>
  <c r="G40" i="146"/>
  <c r="G41" i="146"/>
  <c r="G42" i="146"/>
  <c r="G39" i="146"/>
  <c r="D14" i="79"/>
  <c r="D15" i="79"/>
  <c r="D12" i="79"/>
  <c r="D16" i="79"/>
  <c r="D8" i="79"/>
  <c r="G24" i="78"/>
  <c r="D25" i="79" s="1"/>
  <c r="C25" i="79"/>
  <c r="B8" i="77"/>
  <c r="B18" i="77"/>
  <c r="C18" i="77"/>
  <c r="D17" i="70"/>
  <c r="B17" i="70"/>
  <c r="D23" i="79"/>
  <c r="D22" i="79"/>
  <c r="D21" i="79"/>
  <c r="D20" i="79"/>
  <c r="D18" i="79"/>
  <c r="D13" i="79"/>
  <c r="D11" i="79"/>
  <c r="D10" i="79"/>
  <c r="D9" i="79"/>
  <c r="C27" i="79"/>
  <c r="C23" i="79"/>
  <c r="C22" i="79"/>
  <c r="C21" i="79"/>
  <c r="C20" i="79"/>
  <c r="C18" i="79"/>
  <c r="C16" i="79"/>
  <c r="C15" i="79"/>
  <c r="C14" i="79"/>
  <c r="C13" i="79"/>
  <c r="C12" i="79"/>
  <c r="C11" i="79"/>
  <c r="C10" i="79"/>
  <c r="C9" i="79"/>
  <c r="C8" i="79"/>
  <c r="B27" i="79"/>
  <c r="B25" i="79"/>
  <c r="B23" i="79"/>
  <c r="B22" i="79"/>
  <c r="B21" i="79"/>
  <c r="B20" i="79"/>
  <c r="B18" i="79"/>
  <c r="B16" i="79"/>
  <c r="B15" i="79"/>
  <c r="B14" i="79"/>
  <c r="B13" i="79"/>
  <c r="B12" i="79"/>
  <c r="B11" i="79"/>
  <c r="B10" i="79"/>
  <c r="B9" i="79"/>
  <c r="B8" i="79"/>
  <c r="G26" i="78"/>
  <c r="D27" i="79" s="1"/>
  <c r="D21" i="77"/>
  <c r="D16" i="77"/>
  <c r="D15" i="77"/>
  <c r="D14" i="77"/>
  <c r="D13" i="77"/>
  <c r="D12" i="77"/>
  <c r="D11" i="77"/>
  <c r="D10" i="77"/>
  <c r="D9" i="77"/>
  <c r="D8" i="77"/>
  <c r="C23" i="77"/>
  <c r="C21" i="77"/>
  <c r="C16" i="77"/>
  <c r="C15" i="77"/>
  <c r="C14" i="77"/>
  <c r="C13" i="77"/>
  <c r="C12" i="77"/>
  <c r="C11" i="77"/>
  <c r="C10" i="77"/>
  <c r="C9" i="77"/>
  <c r="C8" i="77"/>
  <c r="B23" i="77"/>
  <c r="B21" i="77"/>
  <c r="B16" i="77"/>
  <c r="B15" i="77"/>
  <c r="B14" i="77"/>
  <c r="B13" i="77"/>
  <c r="B12" i="77"/>
  <c r="B11" i="77"/>
  <c r="B10" i="77"/>
  <c r="B9" i="77"/>
  <c r="G17" i="76" l="1"/>
  <c r="D18" i="77" s="1"/>
  <c r="D22" i="76"/>
  <c r="D23" i="77" l="1"/>
  <c r="E8" i="72"/>
  <c r="G17" i="71"/>
  <c r="D17" i="71"/>
  <c r="D8" i="71"/>
  <c r="F46" i="148"/>
  <c r="F44" i="148"/>
  <c r="F43" i="148"/>
  <c r="F42" i="148"/>
  <c r="F41" i="148"/>
  <c r="F40" i="148"/>
  <c r="F39" i="148"/>
  <c r="F38" i="148"/>
  <c r="F37" i="148"/>
  <c r="F36" i="148"/>
  <c r="F35" i="148"/>
  <c r="F34" i="148"/>
  <c r="F33" i="148"/>
  <c r="F32" i="148"/>
  <c r="F31" i="148"/>
  <c r="F30" i="148"/>
  <c r="F29" i="148"/>
  <c r="F28" i="148"/>
  <c r="F27" i="148"/>
  <c r="F26" i="148"/>
  <c r="F25" i="148"/>
  <c r="F24" i="148"/>
  <c r="F23" i="148"/>
  <c r="F22" i="148"/>
  <c r="F21" i="148"/>
  <c r="F20" i="148"/>
  <c r="F19" i="148"/>
  <c r="F18" i="148"/>
  <c r="F17" i="148"/>
  <c r="F16" i="148"/>
  <c r="F15" i="148"/>
  <c r="F14" i="148"/>
  <c r="F13" i="148"/>
  <c r="F12" i="148"/>
  <c r="F11" i="148"/>
  <c r="F10" i="148"/>
  <c r="F9" i="148"/>
  <c r="F8" i="148"/>
  <c r="D45" i="35" l="1"/>
  <c r="C45" i="35"/>
  <c r="B45" i="35"/>
  <c r="D43" i="35"/>
  <c r="C43" i="35"/>
  <c r="B43" i="35"/>
  <c r="D42" i="35"/>
  <c r="C42" i="35"/>
  <c r="B42" i="35"/>
  <c r="D41" i="35"/>
  <c r="C41" i="35"/>
  <c r="B41" i="35"/>
  <c r="D40" i="35"/>
  <c r="C40" i="35"/>
  <c r="B40" i="35"/>
  <c r="D38" i="35"/>
  <c r="C38" i="35"/>
  <c r="B38" i="35"/>
  <c r="D37" i="35"/>
  <c r="C37" i="35"/>
  <c r="B37" i="35"/>
  <c r="D36" i="35"/>
  <c r="C36" i="35"/>
  <c r="B36" i="35"/>
  <c r="D35" i="35"/>
  <c r="C35" i="35"/>
  <c r="B35" i="35"/>
  <c r="D34" i="35"/>
  <c r="C34" i="35"/>
  <c r="B34" i="35"/>
  <c r="D33" i="35"/>
  <c r="C33" i="35"/>
  <c r="B33" i="35"/>
  <c r="D32" i="35"/>
  <c r="C32" i="35"/>
  <c r="B32" i="35"/>
  <c r="D31" i="35"/>
  <c r="C31" i="35"/>
  <c r="B31" i="35"/>
  <c r="D30" i="35"/>
  <c r="C30" i="35"/>
  <c r="B30" i="35"/>
  <c r="D29" i="35"/>
  <c r="C29" i="35"/>
  <c r="B29" i="35"/>
  <c r="D28" i="35"/>
  <c r="C28" i="35"/>
  <c r="B28" i="35"/>
  <c r="D27" i="35"/>
  <c r="C27" i="35"/>
  <c r="B27" i="35"/>
  <c r="D26" i="35"/>
  <c r="C26" i="35"/>
  <c r="B26" i="35"/>
  <c r="D25" i="35"/>
  <c r="C25" i="35"/>
  <c r="B25" i="35"/>
  <c r="D24" i="35"/>
  <c r="C24" i="35"/>
  <c r="B24" i="35"/>
  <c r="D23" i="35"/>
  <c r="C23" i="35"/>
  <c r="B23" i="35"/>
  <c r="D22" i="35"/>
  <c r="C22" i="35"/>
  <c r="B22" i="35"/>
  <c r="D21" i="35"/>
  <c r="C21" i="35"/>
  <c r="B21" i="35"/>
  <c r="D20" i="35"/>
  <c r="C20" i="35"/>
  <c r="B20" i="35"/>
  <c r="D19" i="35"/>
  <c r="C19" i="35"/>
  <c r="B19" i="35"/>
  <c r="D18" i="35"/>
  <c r="C18" i="35"/>
  <c r="B18" i="35"/>
  <c r="D17" i="35"/>
  <c r="C17" i="35"/>
  <c r="B17" i="35"/>
  <c r="D16" i="35"/>
  <c r="C16" i="35"/>
  <c r="B16" i="35"/>
  <c r="D15" i="35"/>
  <c r="C15" i="35"/>
  <c r="B15" i="35"/>
  <c r="D14" i="35"/>
  <c r="C14" i="35"/>
  <c r="B14" i="35"/>
  <c r="D13" i="35"/>
  <c r="C13" i="35"/>
  <c r="B13" i="35"/>
  <c r="D12" i="35"/>
  <c r="C12" i="35"/>
  <c r="B12" i="35"/>
  <c r="D11" i="35"/>
  <c r="C11" i="35"/>
  <c r="B11" i="35"/>
  <c r="D10" i="35"/>
  <c r="C10" i="35"/>
  <c r="B10" i="35"/>
  <c r="D9" i="35"/>
  <c r="C9" i="35"/>
  <c r="B9" i="35"/>
  <c r="D8" i="35"/>
  <c r="C8" i="35"/>
  <c r="B8" i="35"/>
  <c r="G9" i="72"/>
  <c r="E13" i="72"/>
  <c r="H15" i="72"/>
  <c r="I15" i="72" s="1"/>
  <c r="H14" i="72"/>
  <c r="I14" i="72" s="1"/>
  <c r="H13" i="72"/>
  <c r="I13" i="72" s="1"/>
  <c r="H12" i="72"/>
  <c r="I12" i="72" s="1"/>
  <c r="H11" i="72"/>
  <c r="I11" i="72" s="1"/>
  <c r="H10" i="72"/>
  <c r="I10" i="72" s="1"/>
  <c r="H9" i="72"/>
  <c r="I9" i="72" s="1"/>
  <c r="H8" i="72"/>
  <c r="I8" i="72" s="1"/>
  <c r="G15" i="71"/>
  <c r="D15" i="71"/>
  <c r="G14" i="71"/>
  <c r="D14" i="71"/>
  <c r="G13" i="71"/>
  <c r="D13" i="71"/>
  <c r="G12" i="71"/>
  <c r="D12" i="71"/>
  <c r="G11" i="71"/>
  <c r="D11" i="71"/>
  <c r="G10" i="71"/>
  <c r="D10" i="71"/>
  <c r="G9" i="71"/>
  <c r="D9" i="71"/>
  <c r="G8" i="71"/>
  <c r="C14" i="72" l="1"/>
  <c r="C8" i="72"/>
  <c r="G14" i="72"/>
  <c r="C11" i="72"/>
  <c r="C15" i="72"/>
  <c r="G15" i="72"/>
  <c r="C12" i="72"/>
  <c r="G8" i="72"/>
  <c r="G13" i="72"/>
  <c r="E10" i="72"/>
  <c r="E12" i="72"/>
  <c r="G10" i="72"/>
  <c r="E15" i="72"/>
  <c r="E11" i="72"/>
  <c r="G11" i="72"/>
  <c r="E14" i="72"/>
  <c r="C9" i="72"/>
  <c r="C13" i="72"/>
  <c r="E9" i="72"/>
  <c r="C10" i="72"/>
</calcChain>
</file>

<file path=xl/sharedStrings.xml><?xml version="1.0" encoding="utf-8"?>
<sst xmlns="http://schemas.openxmlformats.org/spreadsheetml/2006/main" count="639" uniqueCount="283">
  <si>
    <t>Comunidad Autónoma</t>
  </si>
  <si>
    <t>Empresas</t>
  </si>
  <si>
    <t>Establecimientos</t>
  </si>
  <si>
    <t>Número</t>
  </si>
  <si>
    <t>Andalucía</t>
  </si>
  <si>
    <t>Aragón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</si>
  <si>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</si>
  <si>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</si>
  <si>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</si>
  <si>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</si>
  <si>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</si>
  <si>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</si>
  <si>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</si>
  <si>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País Vasco</t>
  </si>
  <si>
    <t>Comunidad Valenciana</t>
  </si>
  <si>
    <t>Ceuta y Melilla</t>
  </si>
  <si>
    <t>Total</t>
  </si>
  <si>
    <t>Subsector de actividad</t>
  </si>
  <si>
    <t>TOTAL</t>
  </si>
  <si>
    <t>% s/ total</t>
  </si>
  <si>
    <t>Gastos de personal</t>
  </si>
  <si>
    <t>1º Sem.</t>
  </si>
  <si>
    <t>2º Sem.</t>
  </si>
  <si>
    <t>Media</t>
  </si>
  <si>
    <t>Fuente: I.N.E.</t>
  </si>
  <si>
    <t>Hogares</t>
  </si>
  <si>
    <t>Huevos</t>
  </si>
  <si>
    <t>Pan</t>
  </si>
  <si>
    <t>Arroz</t>
  </si>
  <si>
    <t>Azúcar</t>
  </si>
  <si>
    <t>Margarina</t>
  </si>
  <si>
    <t>Frutas frescas</t>
  </si>
  <si>
    <t>Aceitunas</t>
  </si>
  <si>
    <t>Cervezas</t>
  </si>
  <si>
    <t>Productos</t>
  </si>
  <si>
    <t>TOTAL ALIMENTOS</t>
  </si>
  <si>
    <t>Legumbres</t>
  </si>
  <si>
    <t>Alimentos sin elaboración</t>
  </si>
  <si>
    <t>Activos</t>
  </si>
  <si>
    <t>Ocupados</t>
  </si>
  <si>
    <t>Parados</t>
  </si>
  <si>
    <t>Tasa de paro (%)</t>
  </si>
  <si>
    <t>Años</t>
  </si>
  <si>
    <t>Carne de porcino</t>
  </si>
  <si>
    <t>Carne de aves</t>
  </si>
  <si>
    <t>Legumbres y hortalizas frescas</t>
  </si>
  <si>
    <t>Patatas y sus preparados</t>
  </si>
  <si>
    <t>I. Establecimientos convencionales</t>
  </si>
  <si>
    <t xml:space="preserve"> por persona</t>
  </si>
  <si>
    <t>Hipermercados</t>
  </si>
  <si>
    <t>Tiendas tradicionales</t>
  </si>
  <si>
    <t xml:space="preserve">     </t>
  </si>
  <si>
    <t>Subclases</t>
  </si>
  <si>
    <t>De 50 a 199 asalariados</t>
  </si>
  <si>
    <t>De 200 o más asalariados</t>
  </si>
  <si>
    <t>% sobre total</t>
  </si>
  <si>
    <t>Salsas</t>
  </si>
  <si>
    <t xml:space="preserve">Metodología EPA-2005 </t>
  </si>
  <si>
    <t>Alimentos elaborados</t>
  </si>
  <si>
    <t>Alimentos con elaboración, bebidas y tabaco</t>
  </si>
  <si>
    <t>Alimentos y bebidas</t>
  </si>
  <si>
    <t>10.5. Fabricación de productos lácteos</t>
  </si>
  <si>
    <t>10.8. Fabricación de otros productos alimenticios</t>
  </si>
  <si>
    <t>11.0.2. Elaboración de vinos</t>
  </si>
  <si>
    <t>División, grupos y clases</t>
  </si>
  <si>
    <t>Los datos por división, grupos y clases están referidos a CNAE-2009.</t>
  </si>
  <si>
    <t>TOTAL INDUSTRIA ALIMENTACIÓN</t>
  </si>
  <si>
    <t>10. INDUSTRIA DE LA ALIMENTACIÓN</t>
  </si>
  <si>
    <t>11. FABRICACIÓN DE BEBIDAS</t>
  </si>
  <si>
    <t>ÍNDICE GENERAL (IPI)</t>
  </si>
  <si>
    <t>ÍNDICE GENERAL</t>
  </si>
  <si>
    <t>TOTAL ALIMENTACIÓN</t>
  </si>
  <si>
    <t>Miles de euros</t>
  </si>
  <si>
    <t>Autoconsumo</t>
  </si>
  <si>
    <t>ÍNDICE GENERAL (IPRI)</t>
  </si>
  <si>
    <t>Los datos por subsectores de actividad están referidos a CNAE-2009</t>
  </si>
  <si>
    <t>Los datos por subsectores de actividad están referidos a CNAE-2009.</t>
  </si>
  <si>
    <t>10.1. Procesado y conservación de carne y elaboración de productos cárnicos</t>
  </si>
  <si>
    <t>10.2 .Procesado y conservación de pescados, crustáceos y moluscos</t>
  </si>
  <si>
    <t>10.3. Procesado y conservación de frutas y hortalizas</t>
  </si>
  <si>
    <t>10.4. Fabricación de aceites y grasas vegetales y animales</t>
  </si>
  <si>
    <t>10.6. Fabricación de productos de molinería, almidones y productos amiláceos</t>
  </si>
  <si>
    <t>10.7. Fabricación de productos de panadería y pastas alimenticias</t>
  </si>
  <si>
    <t>10.9. Fabricación de productos para la alimentación animal</t>
  </si>
  <si>
    <t>11.0.1. Destilación, rectificación y mezcla de bebidas alcohólicas</t>
  </si>
  <si>
    <t>11.0.7. Producción de aguas minerales y bebidas analcohólicas</t>
  </si>
  <si>
    <t>11.0.5. Fabricación de cerveza(1)</t>
  </si>
  <si>
    <t>Pasta alimenticia</t>
  </si>
  <si>
    <t>Carnes de vacuno</t>
  </si>
  <si>
    <t>Carnes de ovino</t>
  </si>
  <si>
    <t>Preparados de carnes</t>
  </si>
  <si>
    <t xml:space="preserve">Pescado fresco </t>
  </si>
  <si>
    <t>Pescado congelado</t>
  </si>
  <si>
    <t xml:space="preserve">Aceites </t>
  </si>
  <si>
    <t>Legumbres y hortalizas secas</t>
  </si>
  <si>
    <t>Espirituosos y licores</t>
  </si>
  <si>
    <t>Vinos</t>
  </si>
  <si>
    <t>Azucar</t>
  </si>
  <si>
    <t>Kg/l</t>
  </si>
  <si>
    <t xml:space="preserve">  Hasta 49 asalariados (*)</t>
  </si>
  <si>
    <t>(*) Desde sin asalariados hasta 49 asalariados</t>
  </si>
  <si>
    <t>2008 (1)</t>
  </si>
  <si>
    <t>Fuente: I.N.E</t>
  </si>
  <si>
    <t>Media de los cuatro trimestres del año</t>
  </si>
  <si>
    <t>P: Datos provisionales</t>
  </si>
  <si>
    <t>Supermercados y Autoservicios</t>
  </si>
  <si>
    <t>Tiendas descuento</t>
  </si>
  <si>
    <t>Otros productos en peso</t>
  </si>
  <si>
    <t>Otros productos en volumen</t>
  </si>
  <si>
    <t>II. Establecimientos no convencionales: otros canales</t>
  </si>
  <si>
    <t xml:space="preserve">Economato / Cooperativa </t>
  </si>
  <si>
    <t>Mercadillos</t>
  </si>
  <si>
    <t>Venta a domicilio</t>
  </si>
  <si>
    <t>Compra directa al productor</t>
  </si>
  <si>
    <t>Resto (incluye e-commerce)</t>
  </si>
  <si>
    <t>Principado de Asturias</t>
  </si>
  <si>
    <t>Islas Baleares</t>
  </si>
  <si>
    <t>Comunidad de Madrid</t>
  </si>
  <si>
    <t>Región de Murcia</t>
  </si>
  <si>
    <t>Comunidad Foral Navarra</t>
  </si>
  <si>
    <t>La Rioja</t>
  </si>
  <si>
    <t xml:space="preserve">Incluye la actividad principal </t>
  </si>
  <si>
    <t>10: Industria de la alimentación</t>
  </si>
  <si>
    <t xml:space="preserve">11: Industria de bebidas 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</si>
  <si>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</si>
  <si>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</si>
  <si>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</si>
  <si>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</si>
  <si>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</si>
  <si>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</si>
  <si>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</si>
  <si>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</si>
  <si>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Número de locales</t>
  </si>
  <si>
    <t>Cifra de negocios</t>
  </si>
  <si>
    <t>Sueldos y salarios</t>
  </si>
  <si>
    <t>Inversión en activos materiales</t>
  </si>
  <si>
    <t>Personal ocupado</t>
  </si>
  <si>
    <t>Locales</t>
  </si>
  <si>
    <t xml:space="preserve"> Andalucía</t>
  </si>
  <si>
    <t xml:space="preserve"> Aragón</t>
  </si>
  <si>
    <t xml:space="preserve"> Asturias, Principado de</t>
  </si>
  <si>
    <t xml:space="preserve"> Balears, Illes</t>
  </si>
  <si>
    <t xml:space="preserve"> Canarias</t>
  </si>
  <si>
    <t xml:space="preserve"> Castilla y León</t>
  </si>
  <si>
    <t xml:space="preserve"> Castilla - La Mancha</t>
  </si>
  <si>
    <t xml:space="preserve"> Cataluña</t>
  </si>
  <si>
    <t xml:space="preserve"> Comunitat Valenciana</t>
  </si>
  <si>
    <t xml:space="preserve"> Extremadura</t>
  </si>
  <si>
    <t xml:space="preserve"> Galicia</t>
  </si>
  <si>
    <t xml:space="preserve"> Madrid, Comunidad de</t>
  </si>
  <si>
    <t xml:space="preserve"> Murcia, Región de</t>
  </si>
  <si>
    <t xml:space="preserve"> Navarra, Comunidad Foral de</t>
  </si>
  <si>
    <t xml:space="preserve"> País Vasco</t>
  </si>
  <si>
    <t xml:space="preserve"> Rioja, La</t>
  </si>
  <si>
    <t xml:space="preserve"> Ceuta</t>
  </si>
  <si>
    <t>http://www.ine.es/metodologia/t37/metodologia_eee2016.pdf</t>
  </si>
  <si>
    <t xml:space="preserve"> (Base 2015 = 100) sobre el mismo período del año anterior</t>
  </si>
  <si>
    <t>11.0.7. Fabricación de bebidas no alcohólicas; producción de aguas minerales y otras aguas embotelladas</t>
  </si>
  <si>
    <t>(Base 2015 = 100) sobre el mismo período del año anterior</t>
  </si>
  <si>
    <t>Pastas alimenticias y cuscús</t>
  </si>
  <si>
    <t>Carnes de ovino y caprino</t>
  </si>
  <si>
    <t>Carne de ave</t>
  </si>
  <si>
    <t>Otros preparados de carnes</t>
  </si>
  <si>
    <t>Pescado fresco  o refrigerado</t>
  </si>
  <si>
    <t>Frutas frescas o refrigeradas</t>
  </si>
  <si>
    <t xml:space="preserve"> Otros preparados de pescado y marisco conservados o procesados (*)</t>
  </si>
  <si>
    <t>Número de empresas</t>
  </si>
  <si>
    <t>Valor de la producción</t>
  </si>
  <si>
    <t>Valor añadido a coste de los factores</t>
  </si>
  <si>
    <t>Excedente bruto de explotación</t>
  </si>
  <si>
    <t>Total de compras de bienes y servicios</t>
  </si>
  <si>
    <t>Personal remunerado</t>
  </si>
  <si>
    <t>Personas</t>
  </si>
  <si>
    <t>10 Industria de la alimentación</t>
  </si>
  <si>
    <t>101 Procesado y conservación de carne y elaboración de productos cárnicos</t>
  </si>
  <si>
    <t>102 Procesado y conservación de pescados, crustáceos y moluscos</t>
  </si>
  <si>
    <t>103 Procesado y conservación de frutas y hortalizas</t>
  </si>
  <si>
    <t>104 Fabricación de aceites y grasas vegetales y animales</t>
  </si>
  <si>
    <t>105 Fabricación de productos lácteos</t>
  </si>
  <si>
    <t>106 Fabricación de productos de molinería, almidones y productos amiláceos</t>
  </si>
  <si>
    <t>107 Fabricación de productos de panadería y pastas alimenticias</t>
  </si>
  <si>
    <t>108 Fabricación de otros productos alimenticios</t>
  </si>
  <si>
    <t>109 Fabricación de productos para la alimentación animal</t>
  </si>
  <si>
    <t>11 Fabricación de bebidas</t>
  </si>
  <si>
    <t>110 Fabricación de bebidas</t>
  </si>
  <si>
    <t>Total Huevos (Kgs.)</t>
  </si>
  <si>
    <t>Total Carne</t>
  </si>
  <si>
    <t>Total Pesca</t>
  </si>
  <si>
    <t>Total Leche Líquida</t>
  </si>
  <si>
    <t>Total Otras Leches</t>
  </si>
  <si>
    <t>Derivados Lácteos</t>
  </si>
  <si>
    <t>Bollería/Pastelería/Galletas/Cereales</t>
  </si>
  <si>
    <t>Chocolates/Cacaos/Suc</t>
  </si>
  <si>
    <t>Cafés e Infusiones</t>
  </si>
  <si>
    <t>Total Pastas</t>
  </si>
  <si>
    <t>Total Aceite</t>
  </si>
  <si>
    <t>Total Aceite  oliva</t>
  </si>
  <si>
    <t>Aceite De Girasol</t>
  </si>
  <si>
    <t>Patatas Frescas</t>
  </si>
  <si>
    <t>Patatas Congeladas</t>
  </si>
  <si>
    <t>Patatas Procesadas</t>
  </si>
  <si>
    <t>Total Hortalizas Frescas</t>
  </si>
  <si>
    <t>Total Frutas Fresca</t>
  </si>
  <si>
    <t>Frutos Secos</t>
  </si>
  <si>
    <t>Total Frutas&amp;Hortalizas Transformadas</t>
  </si>
  <si>
    <t>Platos Preparados</t>
  </si>
  <si>
    <t>Vinos Tranquilos</t>
  </si>
  <si>
    <t>Espum(Inc Cava)+Gas</t>
  </si>
  <si>
    <t>Vinos Con I.G.P.</t>
  </si>
  <si>
    <t>Vino sin DOP/IGP</t>
  </si>
  <si>
    <t xml:space="preserve">Total Bebidas Espirituosas </t>
  </si>
  <si>
    <t>Agua De Bebida Envas.</t>
  </si>
  <si>
    <t>Gaseosas y Bebidas Refrescantes</t>
  </si>
  <si>
    <t>Otros Productos En Peso</t>
  </si>
  <si>
    <t>Otros Productos En Volumen</t>
  </si>
  <si>
    <t>Total Zumo Y Néctar</t>
  </si>
  <si>
    <t xml:space="preserve">LA INDUSTRIA DE LA ALIMENTACIÓN 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</si>
  <si>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</si>
  <si>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</si>
  <si>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</si>
  <si>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</si>
  <si>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</si>
  <si>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</si>
  <si>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</si>
  <si>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</si>
  <si>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</si>
  <si>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</si>
  <si>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Harinas y otros cereales </t>
  </si>
  <si>
    <t xml:space="preserve">Marisco fresco o refrigerado </t>
  </si>
  <si>
    <t xml:space="preserve">Otras carnes </t>
  </si>
  <si>
    <t xml:space="preserve">Leche </t>
  </si>
  <si>
    <t xml:space="preserve">Mantequilla y margarina </t>
  </si>
  <si>
    <t xml:space="preserve">Agua mineral, refrescos  y zumos </t>
  </si>
  <si>
    <t xml:space="preserve">Café, cacao e infusiones </t>
  </si>
  <si>
    <t xml:space="preserve">Frutas en conserva y frutos secos </t>
  </si>
  <si>
    <t xml:space="preserve">Otros productos lácteos </t>
  </si>
  <si>
    <t xml:space="preserve">  sobre el mismo periodo del año anterior</t>
  </si>
  <si>
    <t xml:space="preserve">Harinas y cereales </t>
  </si>
  <si>
    <t xml:space="preserve">Otras carnes y casqueria </t>
  </si>
  <si>
    <t xml:space="preserve">Crustáceos, moluscos </t>
  </si>
  <si>
    <t xml:space="preserve">Pescado en conserva y preparados </t>
  </si>
  <si>
    <t xml:space="preserve">Legumbres y hortalizas congeladas y en conserva </t>
  </si>
  <si>
    <t xml:space="preserve">Cerveza </t>
  </si>
  <si>
    <t>6.4.1. Estructura de los subsectores de actividad de la  Industria de la Alimentación</t>
  </si>
  <si>
    <t>6.3.1. Evolución del número de empresas y establecimientos de la Industria de la Alimentación</t>
  </si>
  <si>
    <t>6.7.1. Evolución del Índice de Producción de la Industria de la Alimentación y Fabricación de Bebidas (Base 2015 = 100)</t>
  </si>
  <si>
    <t>6.8.1. Tasas de variación (%) del Índice de Producción  Industria de la Alimentación y Fabricación de Bebidas</t>
  </si>
  <si>
    <t>6.9.1. Evolución del Índice de Precios de la Industria de la Alimentación y Fabricación de Bebidas (Base 2015 = 100)</t>
  </si>
  <si>
    <t>6.10.1. Tasas de variación (%) del Índice de Precios de la Industria de la Alimentación y Fabricación de Bebidas</t>
  </si>
  <si>
    <t>6.12.1. Tasa de variación  del Índice de Precios de Consumo de la Industria de la Alimentación y General</t>
  </si>
  <si>
    <t>6.13. Serie histórica de población activa, ocupada y parada</t>
  </si>
  <si>
    <t>(*) Enlace de consulta</t>
  </si>
  <si>
    <t>Fuente: Estadística estructural de empresa: sector industrial.  Año 2018, I.N.E</t>
  </si>
  <si>
    <t>6.14. Valor de los alimentos comprados</t>
  </si>
  <si>
    <t xml:space="preserve"> Cantabria</t>
  </si>
  <si>
    <t>Fuente: Directorio Central de Empresas 2021 del I.N.E.</t>
  </si>
  <si>
    <t>6.1.1. Análisis autonómico de empresas y establecimientos de la Industria de la Alimentación, 2021</t>
  </si>
  <si>
    <t>según asalariados del establecimiento, 2021</t>
  </si>
  <si>
    <t>Fuente: Directorio Central de Empresas 2021</t>
  </si>
  <si>
    <t>6.2.1. Empresas y establecimientos de la Industria de la Alimentación según subsector de actividad, 2021</t>
  </si>
  <si>
    <t>según subsector de actividad, 2021</t>
  </si>
  <si>
    <t>Var 21/20</t>
  </si>
  <si>
    <t>2021 (P)</t>
  </si>
  <si>
    <t>6.5.1. Indicadores de la Industria de la Alimentación y Fabricación de bebidas según subsectores de actividad, 2018</t>
  </si>
  <si>
    <t xml:space="preserve"> Indicadores de la Industria de la Alimentación y Fabricacion de bebidas según subsectores de actividad, 2019</t>
  </si>
  <si>
    <t>Fuente: Estadística estructural de empresa: sector industrial.  Año 2019, I.N.E</t>
  </si>
  <si>
    <t>Análisis autonómico de los indicadores de la Industria de la Alimentación, 2019</t>
  </si>
  <si>
    <t>Fuente: Estadística estructural de empresa: sector industrial.  Año 2019 I.N.E</t>
  </si>
  <si>
    <t>6.6 Análisis autonómico de los indicadores de la Industria de la Alimentación, 2018</t>
  </si>
  <si>
    <t>Fuente: Estadística estructural de empresa: sector industrial.  Año 2018 I.N.E</t>
  </si>
  <si>
    <t>(*)Estadística estructural de empresas: sector industrial, 2019 I.N.E (último dato publicado)</t>
  </si>
  <si>
    <t>Inversión neta en activos materiales (%)*</t>
  </si>
  <si>
    <r>
      <t>(1)</t>
    </r>
    <r>
      <rPr>
        <sz val="9"/>
        <rFont val="Ubuntu"/>
        <family val="2"/>
      </rPr>
      <t xml:space="preserve"> No incluye la malta.</t>
    </r>
  </si>
  <si>
    <r>
      <t xml:space="preserve">(1) </t>
    </r>
    <r>
      <rPr>
        <sz val="10"/>
        <rFont val="Ubuntu"/>
        <family val="2"/>
      </rPr>
      <t>No incluye la malta.</t>
    </r>
  </si>
  <si>
    <t>6.11.1. Índice de Precios de Consumo de la  Industria de la Alimentación y General (Base 2021 = 100)</t>
  </si>
  <si>
    <t>2020/2021</t>
  </si>
  <si>
    <r>
      <t>(1)</t>
    </r>
    <r>
      <rPr>
        <sz val="9"/>
        <rFont val="Ubuntu"/>
        <family val="2"/>
      </rPr>
      <t xml:space="preserve"> Hasta el año 2008 se utiliza la CNAE-93, para años posteriores se utiliza la CNAE-2009</t>
    </r>
  </si>
  <si>
    <r>
      <t>en la Industria  de la Alimentación (miles de personas)</t>
    </r>
    <r>
      <rPr>
        <vertAlign val="superscript"/>
        <sz val="12"/>
        <rFont val="Klinic Slab Book"/>
        <family val="3"/>
      </rPr>
      <t xml:space="preserve"> (1)</t>
    </r>
  </si>
  <si>
    <t>Evolución en hogares 2021/2020 (%)</t>
  </si>
  <si>
    <r>
      <t xml:space="preserve">6.15. Evolución de la cantidad comprada total  (millones de kg/litros) y por persona </t>
    </r>
    <r>
      <rPr>
        <vertAlign val="superscript"/>
        <sz val="12"/>
        <rFont val="Klinic Slab Book"/>
        <family val="3"/>
      </rPr>
      <t>(1)</t>
    </r>
  </si>
  <si>
    <t>INE.: Población referida al año 2020: 18.754.800 hogares</t>
  </si>
  <si>
    <r>
      <t xml:space="preserve">6.16. Evolución de la cuota de mercado en hogares (porcentaje del valor de venta) </t>
    </r>
    <r>
      <rPr>
        <vertAlign val="superscript"/>
        <sz val="12"/>
        <rFont val="Klinic Slab Book"/>
        <family val="3"/>
      </rPr>
      <t>(1)</t>
    </r>
  </si>
  <si>
    <t>2021/2020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</si>
</sst>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(* #,##0_);_(* \(#,##0\);_(* &quot;-&quot;_);_(@_)"/>
    <numFmt numFmtId="165" formatCode="#,##0\ "/>
    <numFmt numFmtId="166" formatCode="0.00\ "/>
    <numFmt numFmtId="167" formatCode="0.0"/>
    <numFmt numFmtId="168" formatCode="#,##0.0_);\(#,##0.0\)"/>
    <numFmt numFmtId="169" formatCode="#,##0.000\ "/>
    <numFmt numFmtId="170" formatCode="#,##0.000"/>
    <numFmt numFmtId="171" formatCode="0.000"/>
    <numFmt numFmtId="172" formatCode="#,##0;\(0.0\)"/>
    <numFmt numFmtId="173" formatCode="_-* #,##0.00\ [$€]_-;\-* #,##0.00\ [$€]_-;_-* &quot;-&quot;??\ [$€]_-;_-@_-"/>
    <numFmt numFmtId="174" formatCode="#,##0__;\–#,##0__;0__;@__"/>
    <numFmt numFmtId="175" formatCode="#,##0.0__;\–#,##0.0__;0.0__;@__"/>
    <numFmt numFmtId="176" formatCode="#,##0.00__;\–#,##0.00__;0.00__;@__"/>
    <numFmt numFmtId="177" formatCode="#,##0\ \ "/>
    <numFmt numFmtId="178" formatCode="0.00\ \ "/>
  </numFmts>
  <fonts count="4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0"/>
      <name val="Times New Roman"/>
      <family val="1"/>
    </font>
    <font>
      <vertAlign val="superscript"/>
      <sz val="10"/>
      <name val="Arial"/>
      <family val="2"/>
    </font>
    <font>
      <sz val="8"/>
      <name val="Arial"/>
      <family val="2"/>
    </font>
    <font>
      <sz val="9"/>
      <name val="Univers"/>
      <family val="2"/>
    </font>
    <font>
      <b/>
      <sz val="10"/>
      <color indexed="10"/>
      <name val="Arial"/>
      <family val="2"/>
    </font>
    <font>
      <vertAlign val="subscript"/>
      <sz val="10"/>
      <name val="Arial"/>
      <family val="2"/>
    </font>
    <font>
      <sz val="10"/>
      <name val="Univers"/>
      <family val="2"/>
    </font>
    <font>
      <sz val="10"/>
      <color rgb="FF333333"/>
      <name val="Arial"/>
      <family val="2"/>
    </font>
    <font>
      <vertAlign val="superscript"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b/>
      <sz val="11"/>
      <name val="Ubuntu Light"/>
      <family val="2"/>
    </font>
    <font>
      <sz val="10"/>
      <name val="Ubuntu Light"/>
      <family val="2"/>
    </font>
    <font>
      <b/>
      <sz val="10"/>
      <name val="Ubuntu Light"/>
      <family val="2"/>
    </font>
    <font>
      <b/>
      <sz val="14"/>
      <name val="Ubuntu Light"/>
      <family val="2"/>
    </font>
    <font>
      <u/>
      <sz val="11"/>
      <color theme="10"/>
      <name val="Ubuntu Light"/>
      <family val="2"/>
    </font>
    <font>
      <sz val="9"/>
      <name val="Ubuntu Light"/>
      <family val="2"/>
    </font>
    <font>
      <sz val="11"/>
      <name val="Ubuntu Light"/>
      <family val="2"/>
    </font>
    <font>
      <sz val="10"/>
      <name val="Klinic Slab Book"/>
      <family val="3"/>
    </font>
    <font>
      <sz val="14"/>
      <name val="Klinic Slab Book"/>
      <family val="3"/>
    </font>
    <font>
      <sz val="11"/>
      <name val="Klinic Slab Book"/>
      <family val="3"/>
    </font>
    <font>
      <sz val="12"/>
      <name val="Klinic Slab Book"/>
      <family val="3"/>
    </font>
    <font>
      <sz val="10"/>
      <name val="Ubuntu"/>
      <family val="2"/>
    </font>
    <font>
      <b/>
      <sz val="10"/>
      <name val="Ubuntu"/>
      <family val="2"/>
    </font>
    <font>
      <sz val="9"/>
      <name val="Ubuntu"/>
      <family val="2"/>
    </font>
    <font>
      <b/>
      <sz val="9"/>
      <name val="Ubuntu"/>
      <family val="2"/>
    </font>
    <font>
      <b/>
      <sz val="9"/>
      <color theme="1"/>
      <name val="Ubuntu"/>
      <family val="2"/>
    </font>
    <font>
      <sz val="9"/>
      <color rgb="FFFF0000"/>
      <name val="Ubuntu"/>
      <family val="2"/>
    </font>
    <font>
      <u/>
      <sz val="9"/>
      <color theme="10"/>
      <name val="Ubuntu"/>
      <family val="2"/>
    </font>
    <font>
      <b/>
      <sz val="10"/>
      <name val="Ubuntu "/>
    </font>
    <font>
      <b/>
      <sz val="9"/>
      <color indexed="8"/>
      <name val="Ubuntu"/>
      <family val="2"/>
    </font>
    <font>
      <sz val="9"/>
      <color indexed="8"/>
      <name val="Ubuntu"/>
      <family val="2"/>
    </font>
    <font>
      <sz val="9"/>
      <name val="Klinic Slab Book"/>
      <family val="3"/>
    </font>
    <font>
      <b/>
      <sz val="9"/>
      <color rgb="FFFF0000"/>
      <name val="Ubuntu"/>
      <family val="2"/>
    </font>
    <font>
      <sz val="16"/>
      <name val="Klinic Slab Book"/>
      <family val="3"/>
    </font>
    <font>
      <vertAlign val="superscript"/>
      <sz val="9"/>
      <name val="Ubuntu"/>
      <family val="2"/>
    </font>
    <font>
      <vertAlign val="superscript"/>
      <sz val="10"/>
      <name val="Ubuntu"/>
      <family val="2"/>
    </font>
    <font>
      <vertAlign val="superscript"/>
      <sz val="12"/>
      <name val="Klinic Slab Book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CC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theme="9" tint="-0.499984740745262"/>
      </right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EB9099"/>
      </bottom>
      <diagonal/>
    </border>
    <border>
      <left style="thin">
        <color theme="0"/>
      </left>
      <right style="thin">
        <color theme="0"/>
      </right>
      <top style="thin">
        <color rgb="FFFFCCC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CCCC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rgb="FFFFCCCC"/>
      </bottom>
      <diagonal/>
    </border>
    <border>
      <left/>
      <right/>
      <top/>
      <bottom style="thin">
        <color theme="0"/>
      </bottom>
      <diagonal/>
    </border>
    <border>
      <left style="thin">
        <color rgb="FFFFCCCC"/>
      </left>
      <right style="thin">
        <color rgb="FFFFCCCC"/>
      </right>
      <top/>
      <bottom/>
      <diagonal/>
    </border>
    <border>
      <left style="thin">
        <color rgb="FFFFCCCC"/>
      </left>
      <right style="thin">
        <color rgb="FFFFCCCC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 style="thin">
        <color rgb="FFFFCCCC"/>
      </right>
      <top style="medium">
        <color rgb="FFEB9099"/>
      </top>
      <bottom/>
      <diagonal/>
    </border>
    <border>
      <left style="thin">
        <color rgb="FFFFCCCC"/>
      </left>
      <right/>
      <top style="medium">
        <color rgb="FFEB9099"/>
      </top>
      <bottom/>
      <diagonal/>
    </border>
    <border>
      <left style="thin">
        <color rgb="FFFFCCCC"/>
      </left>
      <right/>
      <top/>
      <bottom style="medium">
        <color rgb="FFEB9099"/>
      </bottom>
      <diagonal/>
    </border>
    <border>
      <left/>
      <right style="thin">
        <color indexed="60"/>
      </right>
      <top style="medium">
        <color theme="0"/>
      </top>
      <bottom/>
      <diagonal/>
    </border>
    <border>
      <left/>
      <right style="thin">
        <color theme="0"/>
      </right>
      <top style="medium">
        <color rgb="FFEB9099"/>
      </top>
      <bottom/>
      <diagonal/>
    </border>
    <border>
      <left style="thin">
        <color indexed="60"/>
      </left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rgb="FFEB9099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 style="medium">
        <color rgb="FFFF999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9999"/>
      </top>
      <bottom style="medium">
        <color theme="0"/>
      </bottom>
      <diagonal/>
    </border>
    <border>
      <left style="thin">
        <color theme="0"/>
      </left>
      <right/>
      <top style="medium">
        <color rgb="FFFF9999"/>
      </top>
      <bottom style="medium">
        <color theme="0"/>
      </bottom>
      <diagonal/>
    </border>
    <border>
      <left/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 style="thin">
        <color rgb="FFFFCCCC"/>
      </right>
      <top style="medium">
        <color rgb="FFFF9999"/>
      </top>
      <bottom/>
      <diagonal/>
    </border>
    <border>
      <left style="thin">
        <color rgb="FFFFCCCC"/>
      </left>
      <right/>
      <top style="medium">
        <color rgb="FFFF9999"/>
      </top>
      <bottom/>
      <diagonal/>
    </border>
    <border>
      <left style="thin">
        <color rgb="FFFFCCCC"/>
      </left>
      <right/>
      <top/>
      <bottom/>
      <diagonal/>
    </border>
    <border>
      <left/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 style="thin">
        <color rgb="FFFFCCCC"/>
      </right>
      <top/>
      <bottom style="medium">
        <color rgb="FFFF9999"/>
      </bottom>
      <diagonal/>
    </border>
    <border>
      <left style="thin">
        <color rgb="FFFFCCCC"/>
      </left>
      <right/>
      <top/>
      <bottom style="medium">
        <color rgb="FFFF9999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/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FF9999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rgb="FFFF9999"/>
      </bottom>
      <diagonal/>
    </border>
    <border>
      <left style="thin">
        <color theme="0"/>
      </left>
      <right/>
      <top style="medium">
        <color theme="0"/>
      </top>
      <bottom style="medium">
        <color rgb="FFFF9999"/>
      </bottom>
      <diagonal/>
    </border>
  </borders>
  <cellStyleXfs count="10">
    <xf numFmtId="0" fontId="0" fillId="0" borderId="0"/>
    <xf numFmtId="173" fontId="1" fillId="0" borderId="0" applyFont="0" applyFill="0" applyBorder="0" applyAlignment="0" applyProtection="0"/>
    <xf numFmtId="0" fontId="15" fillId="0" borderId="0"/>
    <xf numFmtId="0" fontId="1" fillId="0" borderId="0"/>
    <xf numFmtId="172" fontId="3" fillId="0" borderId="1">
      <alignment horizontal="right"/>
    </xf>
    <xf numFmtId="0" fontId="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21" fillId="0" borderId="0" applyNumberFormat="0" applyFill="0" applyBorder="0" applyAlignment="0" applyProtection="0"/>
  </cellStyleXfs>
  <cellXfs count="549">
    <xf numFmtId="0" fontId="0" fillId="0" borderId="0" xfId="0"/>
    <xf numFmtId="3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2" fontId="3" fillId="0" borderId="0" xfId="0" applyNumberFormat="1" applyFont="1" applyFill="1"/>
    <xf numFmtId="0" fontId="2" fillId="0" borderId="0" xfId="0" applyFont="1" applyFill="1"/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69" fontId="8" fillId="0" borderId="0" xfId="0" applyNumberFormat="1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3" fillId="0" borderId="0" xfId="0" applyFont="1" applyFill="1" applyProtection="1"/>
    <xf numFmtId="0" fontId="2" fillId="0" borderId="0" xfId="0" applyFont="1" applyFill="1" applyProtection="1"/>
    <xf numFmtId="168" fontId="3" fillId="0" borderId="0" xfId="0" applyNumberFormat="1" applyFont="1" applyFill="1" applyProtection="1"/>
    <xf numFmtId="167" fontId="3" fillId="0" borderId="0" xfId="0" applyNumberFormat="1" applyFont="1" applyFill="1"/>
    <xf numFmtId="0" fontId="0" fillId="0" borderId="0" xfId="0" applyAlignment="1">
      <alignment horizontal="center"/>
    </xf>
    <xf numFmtId="49" fontId="0" fillId="0" borderId="0" xfId="0" applyNumberFormat="1"/>
    <xf numFmtId="1" fontId="12" fillId="0" borderId="0" xfId="0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vertical="center"/>
    </xf>
    <xf numFmtId="2" fontId="5" fillId="0" borderId="0" xfId="0" applyNumberFormat="1" applyFont="1" applyFill="1"/>
    <xf numFmtId="0" fontId="3" fillId="0" borderId="0" xfId="0" applyFont="1" applyFill="1" applyBorder="1" applyAlignment="1">
      <alignment horizontal="center" wrapText="1" shrinkToFit="1"/>
    </xf>
    <xf numFmtId="2" fontId="3" fillId="0" borderId="0" xfId="0" applyNumberFormat="1" applyFont="1" applyFill="1" applyBorder="1"/>
    <xf numFmtId="0" fontId="4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/>
    <xf numFmtId="2" fontId="8" fillId="0" borderId="0" xfId="0" applyNumberFormat="1" applyFont="1" applyFill="1"/>
    <xf numFmtId="3" fontId="2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9" fontId="8" fillId="0" borderId="0" xfId="0" applyNumberFormat="1" applyFont="1" applyBorder="1" applyAlignment="1">
      <alignment vertical="center"/>
    </xf>
    <xf numFmtId="49" fontId="10" fillId="0" borderId="0" xfId="0" applyNumberFormat="1" applyFont="1" applyFill="1" applyBorder="1" applyAlignment="1"/>
    <xf numFmtId="49" fontId="14" fillId="0" borderId="0" xfId="0" applyNumberFormat="1" applyFont="1" applyFill="1" applyBorder="1" applyAlignment="1"/>
    <xf numFmtId="0" fontId="3" fillId="0" borderId="0" xfId="0" applyFont="1" applyFill="1" applyAlignment="1">
      <alignment vertical="center"/>
    </xf>
    <xf numFmtId="0" fontId="5" fillId="0" borderId="0" xfId="5" applyFont="1" applyFill="1" applyAlignment="1"/>
    <xf numFmtId="0" fontId="1" fillId="0" borderId="0" xfId="5" applyFont="1" applyFill="1" applyAlignment="1"/>
    <xf numFmtId="0" fontId="1" fillId="0" borderId="0" xfId="5" applyFont="1" applyFill="1" applyAlignment="1">
      <alignment vertical="center"/>
    </xf>
    <xf numFmtId="0" fontId="1" fillId="0" borderId="0" xfId="0" applyFont="1" applyFill="1" applyBorder="1"/>
    <xf numFmtId="166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174" fontId="1" fillId="2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/>
    <xf numFmtId="3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169" fontId="1" fillId="0" borderId="2" xfId="0" applyNumberFormat="1" applyFont="1" applyBorder="1" applyAlignment="1">
      <alignment vertical="center"/>
    </xf>
    <xf numFmtId="169" fontId="1" fillId="0" borderId="1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Fill="1" applyBorder="1"/>
    <xf numFmtId="169" fontId="1" fillId="0" borderId="0" xfId="0" applyNumberFormat="1" applyFont="1" applyBorder="1" applyAlignment="1">
      <alignment vertical="center"/>
    </xf>
    <xf numFmtId="0" fontId="1" fillId="2" borderId="0" xfId="0" applyFont="1" applyFill="1" applyBorder="1"/>
    <xf numFmtId="169" fontId="1" fillId="3" borderId="0" xfId="0" applyNumberFormat="1" applyFont="1" applyFill="1" applyBorder="1" applyAlignment="1">
      <alignment vertical="center"/>
    </xf>
    <xf numFmtId="2" fontId="1" fillId="2" borderId="0" xfId="0" applyNumberFormat="1" applyFont="1" applyFill="1" applyBorder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166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/>
    <xf numFmtId="174" fontId="1" fillId="0" borderId="0" xfId="0" applyNumberFormat="1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9" fillId="0" borderId="0" xfId="6" applyFont="1" applyFill="1" applyBorder="1" applyAlignment="1" applyProtection="1">
      <alignment horizontal="left"/>
    </xf>
    <xf numFmtId="0" fontId="1" fillId="0" borderId="0" xfId="0" applyFont="1" applyFill="1" applyAlignment="1">
      <alignment horizontal="center"/>
    </xf>
    <xf numFmtId="0" fontId="0" fillId="4" borderId="0" xfId="0" applyFill="1"/>
    <xf numFmtId="0" fontId="1" fillId="0" borderId="0" xfId="0" applyFont="1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Border="1"/>
    <xf numFmtId="2" fontId="1" fillId="0" borderId="0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/>
    <xf numFmtId="0" fontId="3" fillId="5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7"/>
    <xf numFmtId="0" fontId="5" fillId="0" borderId="0" xfId="8" applyFont="1" applyFill="1" applyAlignment="1"/>
    <xf numFmtId="0" fontId="1" fillId="0" borderId="0" xfId="8" applyFont="1" applyFill="1" applyBorder="1"/>
    <xf numFmtId="0" fontId="1" fillId="0" borderId="0" xfId="8" applyFont="1" applyFill="1" applyAlignment="1">
      <alignment vertical="center"/>
    </xf>
    <xf numFmtId="0" fontId="1" fillId="0" borderId="0" xfId="8" applyFont="1" applyFill="1" applyBorder="1" applyAlignment="1">
      <alignment vertical="center"/>
    </xf>
    <xf numFmtId="2" fontId="1" fillId="0" borderId="0" xfId="8" applyNumberFormat="1" applyFont="1" applyFill="1" applyAlignment="1"/>
    <xf numFmtId="0" fontId="1" fillId="0" borderId="0" xfId="8" applyFont="1" applyFill="1" applyBorder="1" applyAlignment="1"/>
    <xf numFmtId="0" fontId="17" fillId="0" borderId="0" xfId="8" applyFont="1" applyFill="1" applyAlignment="1">
      <alignment horizontal="left"/>
    </xf>
    <xf numFmtId="0" fontId="1" fillId="0" borderId="0" xfId="8" applyFont="1" applyFill="1" applyAlignment="1">
      <alignment horizontal="left"/>
    </xf>
    <xf numFmtId="0" fontId="16" fillId="0" borderId="0" xfId="8" applyFont="1"/>
    <xf numFmtId="3" fontId="20" fillId="6" borderId="13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2" fontId="3" fillId="0" borderId="19" xfId="0" applyNumberFormat="1" applyFont="1" applyFill="1" applyBorder="1"/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2" fontId="3" fillId="0" borderId="25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0" fontId="23" fillId="0" borderId="0" xfId="0" applyFont="1" applyFill="1"/>
    <xf numFmtId="0" fontId="23" fillId="4" borderId="0" xfId="0" applyFont="1" applyFill="1"/>
    <xf numFmtId="0" fontId="22" fillId="4" borderId="0" xfId="0" applyFont="1" applyFill="1" applyBorder="1" applyAlignment="1">
      <alignment horizontal="center"/>
    </xf>
    <xf numFmtId="0" fontId="26" fillId="0" borderId="0" xfId="6" applyFont="1" applyFill="1" applyBorder="1" applyAlignment="1" applyProtection="1">
      <alignment horizontal="left"/>
    </xf>
    <xf numFmtId="49" fontId="23" fillId="0" borderId="0" xfId="0" applyNumberFormat="1" applyFont="1"/>
    <xf numFmtId="0" fontId="23" fillId="0" borderId="0" xfId="0" applyFont="1" applyAlignment="1">
      <alignment horizontal="center"/>
    </xf>
    <xf numFmtId="1" fontId="27" fillId="0" borderId="0" xfId="0" applyNumberFormat="1" applyFont="1" applyAlignment="1">
      <alignment horizontal="right"/>
    </xf>
    <xf numFmtId="0" fontId="24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1" fontId="27" fillId="0" borderId="0" xfId="0" applyNumberFormat="1" applyFont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2" fontId="23" fillId="0" borderId="0" xfId="0" applyNumberFormat="1" applyFont="1" applyFill="1"/>
    <xf numFmtId="0" fontId="22" fillId="0" borderId="0" xfId="0" applyFont="1" applyFill="1" applyBorder="1" applyAlignment="1"/>
    <xf numFmtId="0" fontId="23" fillId="0" borderId="0" xfId="0" applyFont="1" applyFill="1" applyBorder="1" applyAlignment="1"/>
    <xf numFmtId="0" fontId="23" fillId="0" borderId="0" xfId="0" applyFont="1" applyFill="1" applyAlignment="1"/>
    <xf numFmtId="4" fontId="23" fillId="0" borderId="0" xfId="0" applyNumberFormat="1" applyFont="1" applyFill="1" applyAlignment="1"/>
    <xf numFmtId="0" fontId="23" fillId="0" borderId="0" xfId="8" applyFont="1" applyFill="1" applyBorder="1"/>
    <xf numFmtId="0" fontId="23" fillId="0" borderId="0" xfId="7" applyFont="1"/>
    <xf numFmtId="0" fontId="23" fillId="0" borderId="0" xfId="8" applyFont="1" applyFill="1" applyAlignment="1">
      <alignment vertical="center"/>
    </xf>
    <xf numFmtId="0" fontId="23" fillId="0" borderId="0" xfId="8" applyFont="1" applyFill="1" applyBorder="1" applyAlignment="1">
      <alignment vertical="center"/>
    </xf>
    <xf numFmtId="0" fontId="22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center"/>
    </xf>
    <xf numFmtId="177" fontId="33" fillId="0" borderId="23" xfId="3" applyNumberFormat="1" applyFont="1" applyFill="1" applyBorder="1" applyAlignment="1">
      <alignment horizontal="right" vertical="center"/>
    </xf>
    <xf numFmtId="176" fontId="33" fillId="2" borderId="23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33" fillId="0" borderId="0" xfId="0" applyFont="1" applyFill="1"/>
    <xf numFmtId="0" fontId="35" fillId="0" borderId="26" xfId="0" applyFont="1" applyFill="1" applyBorder="1" applyAlignment="1"/>
    <xf numFmtId="177" fontId="35" fillId="0" borderId="23" xfId="3" applyNumberFormat="1" applyFont="1" applyFill="1" applyBorder="1" applyAlignment="1">
      <alignment horizontal="right"/>
    </xf>
    <xf numFmtId="176" fontId="35" fillId="2" borderId="27" xfId="0" applyNumberFormat="1" applyFont="1" applyFill="1" applyBorder="1" applyAlignment="1" applyProtection="1">
      <alignment horizontal="right"/>
    </xf>
    <xf numFmtId="177" fontId="35" fillId="0" borderId="27" xfId="3" applyNumberFormat="1" applyFont="1" applyFill="1" applyBorder="1" applyAlignment="1">
      <alignment horizontal="right"/>
    </xf>
    <xf numFmtId="176" fontId="35" fillId="2" borderId="28" xfId="0" applyNumberFormat="1" applyFont="1" applyFill="1" applyBorder="1" applyAlignment="1" applyProtection="1">
      <alignment horizontal="right"/>
    </xf>
    <xf numFmtId="0" fontId="35" fillId="0" borderId="18" xfId="0" applyFont="1" applyFill="1" applyBorder="1"/>
    <xf numFmtId="177" fontId="35" fillId="0" borderId="23" xfId="3" applyNumberFormat="1" applyFont="1" applyFill="1" applyBorder="1" applyAlignment="1">
      <alignment horizontal="right" vertical="center"/>
    </xf>
    <xf numFmtId="176" fontId="35" fillId="2" borderId="23" xfId="0" applyNumberFormat="1" applyFont="1" applyFill="1" applyBorder="1" applyAlignment="1" applyProtection="1">
      <alignment horizontal="right"/>
    </xf>
    <xf numFmtId="176" fontId="35" fillId="2" borderId="0" xfId="0" applyNumberFormat="1" applyFont="1" applyFill="1" applyBorder="1" applyAlignment="1" applyProtection="1">
      <alignment horizontal="right"/>
    </xf>
    <xf numFmtId="0" fontId="35" fillId="0" borderId="18" xfId="0" quotePrefix="1" applyFont="1" applyFill="1" applyBorder="1" applyAlignment="1">
      <alignment horizontal="left"/>
    </xf>
    <xf numFmtId="0" fontId="35" fillId="0" borderId="0" xfId="0" applyFont="1" applyFill="1" applyBorder="1"/>
    <xf numFmtId="176" fontId="35" fillId="2" borderId="24" xfId="0" applyNumberFormat="1" applyFont="1" applyFill="1" applyBorder="1" applyAlignment="1" applyProtection="1">
      <alignment horizontal="right"/>
    </xf>
    <xf numFmtId="0" fontId="35" fillId="0" borderId="0" xfId="0" quotePrefix="1" applyFont="1" applyFill="1" applyBorder="1" applyAlignment="1">
      <alignment horizontal="left"/>
    </xf>
    <xf numFmtId="0" fontId="35" fillId="0" borderId="0" xfId="0" applyFont="1" applyFill="1" applyBorder="1" applyAlignment="1">
      <alignment horizontal="left"/>
    </xf>
    <xf numFmtId="174" fontId="35" fillId="2" borderId="23" xfId="0" applyNumberFormat="1" applyFont="1" applyFill="1" applyBorder="1" applyAlignment="1" applyProtection="1">
      <alignment horizontal="right"/>
    </xf>
    <xf numFmtId="174" fontId="35" fillId="2" borderId="29" xfId="0" applyNumberFormat="1" applyFont="1" applyFill="1" applyBorder="1" applyAlignment="1" applyProtection="1">
      <alignment horizontal="right"/>
    </xf>
    <xf numFmtId="49" fontId="36" fillId="7" borderId="31" xfId="0" applyNumberFormat="1" applyFont="1" applyFill="1" applyBorder="1" applyAlignment="1">
      <alignment horizontal="left"/>
    </xf>
    <xf numFmtId="174" fontId="36" fillId="7" borderId="33" xfId="0" applyNumberFormat="1" applyFont="1" applyFill="1" applyBorder="1" applyAlignment="1" applyProtection="1">
      <alignment horizontal="right"/>
    </xf>
    <xf numFmtId="176" fontId="36" fillId="7" borderId="33" xfId="0" applyNumberFormat="1" applyFont="1" applyFill="1" applyBorder="1" applyAlignment="1" applyProtection="1">
      <alignment horizontal="right"/>
    </xf>
    <xf numFmtId="176" fontId="36" fillId="7" borderId="35" xfId="0" applyNumberFormat="1" applyFont="1" applyFill="1" applyBorder="1" applyAlignment="1" applyProtection="1">
      <alignment horizontal="right"/>
    </xf>
    <xf numFmtId="0" fontId="35" fillId="0" borderId="30" xfId="0" applyFont="1" applyFill="1" applyBorder="1" applyAlignment="1">
      <alignment horizontal="left"/>
    </xf>
    <xf numFmtId="174" fontId="35" fillId="2" borderId="32" xfId="0" applyNumberFormat="1" applyFont="1" applyFill="1" applyBorder="1" applyAlignment="1" applyProtection="1">
      <alignment horizontal="right"/>
    </xf>
    <xf numFmtId="0" fontId="35" fillId="0" borderId="34" xfId="0" quotePrefix="1" applyFont="1" applyFill="1" applyBorder="1" applyAlignment="1">
      <alignment horizontal="center"/>
    </xf>
    <xf numFmtId="165" fontId="35" fillId="0" borderId="3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 vertical="top"/>
    </xf>
    <xf numFmtId="165" fontId="35" fillId="0" borderId="0" xfId="0" applyNumberFormat="1" applyFont="1" applyFill="1" applyBorder="1" applyAlignment="1">
      <alignment horizontal="center"/>
    </xf>
    <xf numFmtId="0" fontId="35" fillId="0" borderId="0" xfId="0" applyFont="1" applyFill="1"/>
    <xf numFmtId="165" fontId="35" fillId="0" borderId="0" xfId="0" applyNumberFormat="1" applyFont="1" applyFill="1" applyAlignment="1">
      <alignment horizontal="center"/>
    </xf>
    <xf numFmtId="3" fontId="35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9" fillId="0" borderId="0" xfId="6" applyFont="1" applyFill="1"/>
    <xf numFmtId="166" fontId="35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0" fontId="35" fillId="0" borderId="0" xfId="0" quotePrefix="1" applyFont="1" applyFill="1" applyBorder="1" applyAlignment="1">
      <alignment horizontal="center"/>
    </xf>
    <xf numFmtId="0" fontId="36" fillId="0" borderId="0" xfId="0" quotePrefix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49" fontId="36" fillId="7" borderId="48" xfId="0" applyNumberFormat="1" applyFont="1" applyFill="1" applyBorder="1" applyAlignment="1">
      <alignment horizontal="left"/>
    </xf>
    <xf numFmtId="174" fontId="36" fillId="7" borderId="49" xfId="0" applyNumberFormat="1" applyFont="1" applyFill="1" applyBorder="1" applyAlignment="1" applyProtection="1">
      <alignment horizontal="right"/>
    </xf>
    <xf numFmtId="176" fontId="36" fillId="7" borderId="49" xfId="0" applyNumberFormat="1" applyFont="1" applyFill="1" applyBorder="1" applyAlignment="1" applyProtection="1">
      <alignment horizontal="right"/>
    </xf>
    <xf numFmtId="176" fontId="36" fillId="7" borderId="50" xfId="0" applyNumberFormat="1" applyFont="1" applyFill="1" applyBorder="1" applyAlignment="1" applyProtection="1">
      <alignment horizontal="right"/>
    </xf>
    <xf numFmtId="0" fontId="35" fillId="0" borderId="51" xfId="0" applyFont="1" applyFill="1" applyBorder="1" applyAlignment="1"/>
    <xf numFmtId="177" fontId="35" fillId="0" borderId="52" xfId="3" applyNumberFormat="1" applyFont="1" applyBorder="1" applyAlignment="1">
      <alignment horizontal="right"/>
    </xf>
    <xf numFmtId="2" fontId="35" fillId="0" borderId="52" xfId="0" applyNumberFormat="1" applyFont="1" applyBorder="1"/>
    <xf numFmtId="176" fontId="35" fillId="2" borderId="52" xfId="0" applyNumberFormat="1" applyFont="1" applyFill="1" applyBorder="1" applyAlignment="1" applyProtection="1">
      <alignment horizontal="right"/>
    </xf>
    <xf numFmtId="178" fontId="35" fillId="0" borderId="53" xfId="3" applyNumberFormat="1" applyFont="1" applyFill="1" applyBorder="1" applyAlignment="1"/>
    <xf numFmtId="0" fontId="35" fillId="0" borderId="18" xfId="0" applyFont="1" applyFill="1" applyBorder="1" applyAlignment="1"/>
    <xf numFmtId="177" fontId="35" fillId="0" borderId="23" xfId="3" applyNumberFormat="1" applyFont="1" applyBorder="1" applyAlignment="1">
      <alignment horizontal="right" vertical="center"/>
    </xf>
    <xf numFmtId="2" fontId="35" fillId="0" borderId="23" xfId="0" applyNumberFormat="1" applyFont="1" applyBorder="1"/>
    <xf numFmtId="178" fontId="35" fillId="0" borderId="54" xfId="3" applyNumberFormat="1" applyFont="1" applyFill="1" applyBorder="1" applyAlignment="1">
      <alignment vertical="center"/>
    </xf>
    <xf numFmtId="0" fontId="35" fillId="0" borderId="55" xfId="0" applyFont="1" applyFill="1" applyBorder="1" applyAlignment="1"/>
    <xf numFmtId="177" fontId="38" fillId="0" borderId="56" xfId="3" applyNumberFormat="1" applyFont="1" applyBorder="1" applyAlignment="1">
      <alignment horizontal="right" vertical="center"/>
    </xf>
    <xf numFmtId="176" fontId="35" fillId="2" borderId="56" xfId="0" applyNumberFormat="1" applyFont="1" applyFill="1" applyBorder="1" applyAlignment="1" applyProtection="1">
      <alignment horizontal="right"/>
    </xf>
    <xf numFmtId="177" fontId="35" fillId="0" borderId="56" xfId="3" applyNumberFormat="1" applyFont="1" applyBorder="1" applyAlignment="1">
      <alignment horizontal="right" vertical="center"/>
    </xf>
    <xf numFmtId="178" fontId="38" fillId="0" borderId="57" xfId="3" applyNumberFormat="1" applyFont="1" applyBorder="1" applyAlignment="1">
      <alignment vertical="center"/>
    </xf>
    <xf numFmtId="174" fontId="33" fillId="2" borderId="5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>
      <alignment horizontal="center"/>
    </xf>
    <xf numFmtId="167" fontId="33" fillId="0" borderId="0" xfId="0" applyNumberFormat="1" applyFont="1" applyFill="1" applyBorder="1" applyAlignment="1">
      <alignment horizontal="center"/>
    </xf>
    <xf numFmtId="0" fontId="29" fillId="0" borderId="0" xfId="0" applyFont="1" applyFill="1" applyBorder="1"/>
    <xf numFmtId="0" fontId="33" fillId="0" borderId="51" xfId="0" applyFont="1" applyFill="1" applyBorder="1" applyAlignment="1"/>
    <xf numFmtId="177" fontId="33" fillId="0" borderId="52" xfId="3" applyNumberFormat="1" applyFont="1" applyBorder="1" applyAlignment="1">
      <alignment horizontal="right"/>
    </xf>
    <xf numFmtId="177" fontId="33" fillId="0" borderId="52" xfId="3" applyNumberFormat="1" applyFont="1" applyFill="1" applyBorder="1" applyAlignment="1">
      <alignment horizontal="right"/>
    </xf>
    <xf numFmtId="176" fontId="33" fillId="2" borderId="52" xfId="0" applyNumberFormat="1" applyFont="1" applyFill="1" applyBorder="1" applyAlignment="1" applyProtection="1">
      <alignment horizontal="right"/>
    </xf>
    <xf numFmtId="176" fontId="33" fillId="2" borderId="53" xfId="0" applyNumberFormat="1" applyFont="1" applyFill="1" applyBorder="1" applyAlignment="1" applyProtection="1">
      <alignment horizontal="right"/>
    </xf>
    <xf numFmtId="0" fontId="33" fillId="0" borderId="18" xfId="0" applyFont="1" applyFill="1" applyBorder="1" applyAlignment="1"/>
    <xf numFmtId="177" fontId="33" fillId="0" borderId="23" xfId="3" applyNumberFormat="1" applyFont="1" applyBorder="1" applyAlignment="1">
      <alignment horizontal="right" vertical="center"/>
    </xf>
    <xf numFmtId="176" fontId="33" fillId="2" borderId="54" xfId="0" applyNumberFormat="1" applyFont="1" applyFill="1" applyBorder="1" applyAlignment="1" applyProtection="1">
      <alignment horizontal="right"/>
    </xf>
    <xf numFmtId="0" fontId="33" fillId="0" borderId="55" xfId="0" applyFont="1" applyFill="1" applyBorder="1"/>
    <xf numFmtId="174" fontId="33" fillId="2" borderId="56" xfId="0" applyNumberFormat="1" applyFont="1" applyFill="1" applyBorder="1" applyAlignment="1" applyProtection="1">
      <alignment horizontal="right"/>
    </xf>
    <xf numFmtId="176" fontId="33" fillId="2" borderId="56" xfId="0" applyNumberFormat="1" applyFont="1" applyFill="1" applyBorder="1" applyAlignment="1" applyProtection="1">
      <alignment horizontal="right"/>
    </xf>
    <xf numFmtId="176" fontId="33" fillId="2" borderId="57" xfId="0" applyNumberFormat="1" applyFont="1" applyFill="1" applyBorder="1" applyAlignment="1" applyProtection="1">
      <alignment horizontal="right"/>
    </xf>
    <xf numFmtId="2" fontId="23" fillId="0" borderId="0" xfId="0" applyNumberFormat="1" applyFont="1" applyBorder="1" applyAlignment="1">
      <alignment vertical="center"/>
    </xf>
    <xf numFmtId="0" fontId="34" fillId="7" borderId="42" xfId="0" applyFont="1" applyFill="1" applyBorder="1" applyAlignment="1">
      <alignment horizontal="center" vertical="center"/>
    </xf>
    <xf numFmtId="167" fontId="34" fillId="7" borderId="42" xfId="0" applyNumberFormat="1" applyFont="1" applyFill="1" applyBorder="1" applyAlignment="1">
      <alignment horizontal="center" vertical="center"/>
    </xf>
    <xf numFmtId="167" fontId="34" fillId="7" borderId="43" xfId="0" applyNumberFormat="1" applyFont="1" applyFill="1" applyBorder="1" applyAlignment="1">
      <alignment horizontal="center" vertical="center"/>
    </xf>
    <xf numFmtId="167" fontId="34" fillId="0" borderId="0" xfId="0" quotePrefix="1" applyNumberFormat="1" applyFont="1" applyFill="1" applyBorder="1" applyAlignment="1">
      <alignment horizontal="left"/>
    </xf>
    <xf numFmtId="49" fontId="34" fillId="7" borderId="48" xfId="0" applyNumberFormat="1" applyFont="1" applyFill="1" applyBorder="1" applyAlignment="1">
      <alignment horizontal="left" vertical="center"/>
    </xf>
    <xf numFmtId="174" fontId="34" fillId="7" borderId="49" xfId="0" applyNumberFormat="1" applyFont="1" applyFill="1" applyBorder="1" applyAlignment="1" applyProtection="1">
      <alignment horizontal="right" vertical="center"/>
    </xf>
    <xf numFmtId="176" fontId="34" fillId="7" borderId="49" xfId="0" applyNumberFormat="1" applyFont="1" applyFill="1" applyBorder="1" applyAlignment="1" applyProtection="1">
      <alignment horizontal="right" vertical="center"/>
    </xf>
    <xf numFmtId="176" fontId="34" fillId="7" borderId="50" xfId="0" applyNumberFormat="1" applyFont="1" applyFill="1" applyBorder="1" applyAlignment="1" applyProtection="1">
      <alignment horizontal="right" vertical="center"/>
    </xf>
    <xf numFmtId="174" fontId="35" fillId="2" borderId="5" xfId="0" applyNumberFormat="1" applyFont="1" applyFill="1" applyBorder="1" applyAlignment="1" applyProtection="1">
      <alignment horizontal="right"/>
    </xf>
    <xf numFmtId="167" fontId="35" fillId="0" borderId="0" xfId="0" applyNumberFormat="1" applyFont="1" applyFill="1" applyBorder="1" applyAlignment="1"/>
    <xf numFmtId="3" fontId="35" fillId="0" borderId="0" xfId="0" applyNumberFormat="1" applyFont="1" applyFill="1" applyBorder="1" applyAlignment="1">
      <alignment horizontal="left"/>
    </xf>
    <xf numFmtId="0" fontId="35" fillId="0" borderId="0" xfId="0" applyFont="1" applyFill="1" applyAlignment="1">
      <alignment horizontal="left"/>
    </xf>
    <xf numFmtId="49" fontId="36" fillId="7" borderId="58" xfId="0" applyNumberFormat="1" applyFont="1" applyFill="1" applyBorder="1" applyAlignment="1">
      <alignment horizontal="left" vertical="center"/>
    </xf>
    <xf numFmtId="174" fontId="36" fillId="7" borderId="59" xfId="0" applyNumberFormat="1" applyFont="1" applyFill="1" applyBorder="1" applyAlignment="1" applyProtection="1">
      <alignment horizontal="right" vertical="center"/>
    </xf>
    <xf numFmtId="176" fontId="36" fillId="7" borderId="59" xfId="0" applyNumberFormat="1" applyFont="1" applyFill="1" applyBorder="1" applyAlignment="1" applyProtection="1">
      <alignment horizontal="right" vertical="center"/>
    </xf>
    <xf numFmtId="176" fontId="36" fillId="7" borderId="60" xfId="0" applyNumberFormat="1" applyFont="1" applyFill="1" applyBorder="1" applyAlignment="1" applyProtection="1">
      <alignment horizontal="right" vertical="center"/>
    </xf>
    <xf numFmtId="3" fontId="35" fillId="0" borderId="52" xfId="0" applyNumberFormat="1" applyFont="1" applyFill="1" applyBorder="1"/>
    <xf numFmtId="176" fontId="35" fillId="0" borderId="52" xfId="0" applyNumberFormat="1" applyFont="1" applyFill="1" applyBorder="1" applyAlignment="1" applyProtection="1">
      <alignment horizontal="right"/>
    </xf>
    <xf numFmtId="174" fontId="35" fillId="2" borderId="52" xfId="0" applyNumberFormat="1" applyFont="1" applyFill="1" applyBorder="1" applyAlignment="1" applyProtection="1">
      <alignment horizontal="right"/>
    </xf>
    <xf numFmtId="176" fontId="35" fillId="2" borderId="53" xfId="0" applyNumberFormat="1" applyFont="1" applyFill="1" applyBorder="1" applyAlignment="1" applyProtection="1">
      <alignment horizontal="right"/>
    </xf>
    <xf numFmtId="3" fontId="35" fillId="0" borderId="23" xfId="0" applyNumberFormat="1" applyFont="1" applyFill="1" applyBorder="1"/>
    <xf numFmtId="176" fontId="35" fillId="0" borderId="23" xfId="0" applyNumberFormat="1" applyFont="1" applyFill="1" applyBorder="1" applyAlignment="1" applyProtection="1">
      <alignment horizontal="right"/>
    </xf>
    <xf numFmtId="176" fontId="35" fillId="2" borderId="54" xfId="0" applyNumberFormat="1" applyFont="1" applyFill="1" applyBorder="1" applyAlignment="1" applyProtection="1">
      <alignment horizontal="right"/>
    </xf>
    <xf numFmtId="0" fontId="35" fillId="0" borderId="55" xfId="0" applyFont="1" applyFill="1" applyBorder="1"/>
    <xf numFmtId="174" fontId="35" fillId="2" borderId="56" xfId="0" applyNumberFormat="1" applyFont="1" applyFill="1" applyBorder="1" applyAlignment="1" applyProtection="1">
      <alignment horizontal="right"/>
    </xf>
    <xf numFmtId="176" fontId="35" fillId="2" borderId="57" xfId="0" applyNumberFormat="1" applyFont="1" applyFill="1" applyBorder="1" applyAlignment="1" applyProtection="1">
      <alignment horizontal="right"/>
    </xf>
    <xf numFmtId="0" fontId="31" fillId="0" borderId="0" xfId="0" applyFont="1" applyFill="1" applyBorder="1" applyAlignment="1">
      <alignment horizontal="center"/>
    </xf>
    <xf numFmtId="2" fontId="29" fillId="0" borderId="0" xfId="0" applyNumberFormat="1" applyFont="1" applyBorder="1" applyAlignment="1">
      <alignment vertical="center"/>
    </xf>
    <xf numFmtId="2" fontId="29" fillId="0" borderId="0" xfId="0" applyNumberFormat="1" applyFont="1" applyFill="1" applyBorder="1"/>
    <xf numFmtId="3" fontId="34" fillId="7" borderId="42" xfId="0" applyNumberFormat="1" applyFont="1" applyFill="1" applyBorder="1" applyAlignment="1">
      <alignment horizontal="center" vertical="center"/>
    </xf>
    <xf numFmtId="2" fontId="34" fillId="7" borderId="42" xfId="0" applyNumberFormat="1" applyFont="1" applyFill="1" applyBorder="1" applyAlignment="1">
      <alignment horizontal="center" vertical="center"/>
    </xf>
    <xf numFmtId="2" fontId="34" fillId="7" borderId="43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indent="1"/>
    </xf>
    <xf numFmtId="174" fontId="33" fillId="2" borderId="11" xfId="0" applyNumberFormat="1" applyFont="1" applyFill="1" applyBorder="1" applyAlignment="1" applyProtection="1">
      <alignment horizontal="right"/>
    </xf>
    <xf numFmtId="0" fontId="33" fillId="0" borderId="4" xfId="0" applyFont="1" applyFill="1" applyBorder="1" applyAlignment="1">
      <alignment horizontal="left" indent="1"/>
    </xf>
    <xf numFmtId="174" fontId="33" fillId="2" borderId="6" xfId="0" applyNumberFormat="1" applyFont="1" applyFill="1" applyBorder="1" applyAlignment="1" applyProtection="1">
      <alignment horizontal="right"/>
    </xf>
    <xf numFmtId="0" fontId="35" fillId="0" borderId="0" xfId="0" applyFont="1" applyFill="1" applyBorder="1" applyAlignment="1">
      <alignment horizontal="left" indent="1"/>
    </xf>
    <xf numFmtId="174" fontId="35" fillId="2" borderId="11" xfId="0" applyNumberFormat="1" applyFont="1" applyFill="1" applyBorder="1" applyAlignment="1" applyProtection="1">
      <alignment horizontal="right"/>
    </xf>
    <xf numFmtId="0" fontId="35" fillId="0" borderId="4" xfId="0" applyFont="1" applyFill="1" applyBorder="1" applyAlignment="1">
      <alignment horizontal="left" indent="1"/>
    </xf>
    <xf numFmtId="174" fontId="35" fillId="2" borderId="6" xfId="0" applyNumberFormat="1" applyFont="1" applyFill="1" applyBorder="1" applyAlignment="1" applyProtection="1">
      <alignment horizontal="right"/>
    </xf>
    <xf numFmtId="0" fontId="41" fillId="4" borderId="12" xfId="0" applyFont="1" applyFill="1" applyBorder="1" applyAlignment="1">
      <alignment horizontal="left" wrapText="1"/>
    </xf>
    <xf numFmtId="174" fontId="36" fillId="2" borderId="5" xfId="0" applyNumberFormat="1" applyFont="1" applyFill="1" applyBorder="1" applyAlignment="1" applyProtection="1">
      <alignment horizontal="right"/>
    </xf>
    <xf numFmtId="174" fontId="36" fillId="2" borderId="11" xfId="0" applyNumberFormat="1" applyFont="1" applyFill="1" applyBorder="1" applyAlignment="1" applyProtection="1">
      <alignment horizontal="right"/>
    </xf>
    <xf numFmtId="174" fontId="36" fillId="2" borderId="6" xfId="0" applyNumberFormat="1" applyFont="1" applyFill="1" applyBorder="1" applyAlignment="1" applyProtection="1">
      <alignment horizontal="right"/>
    </xf>
    <xf numFmtId="0" fontId="42" fillId="4" borderId="12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left"/>
    </xf>
    <xf numFmtId="0" fontId="35" fillId="0" borderId="3" xfId="0" applyFont="1" applyBorder="1"/>
    <xf numFmtId="0" fontId="35" fillId="0" borderId="10" xfId="0" applyFont="1" applyBorder="1"/>
    <xf numFmtId="0" fontId="35" fillId="0" borderId="9" xfId="0" applyFont="1" applyBorder="1"/>
    <xf numFmtId="0" fontId="35" fillId="0" borderId="8" xfId="0" applyFont="1" applyBorder="1"/>
    <xf numFmtId="165" fontId="34" fillId="7" borderId="64" xfId="0" applyNumberFormat="1" applyFont="1" applyFill="1" applyBorder="1" applyAlignment="1">
      <alignment horizontal="center" vertical="center" wrapText="1"/>
    </xf>
    <xf numFmtId="165" fontId="34" fillId="7" borderId="46" xfId="0" applyNumberFormat="1" applyFont="1" applyFill="1" applyBorder="1" applyAlignment="1">
      <alignment horizontal="center" vertical="center" wrapText="1"/>
    </xf>
    <xf numFmtId="165" fontId="34" fillId="7" borderId="63" xfId="0" applyNumberFormat="1" applyFont="1" applyFill="1" applyBorder="1" applyAlignment="1">
      <alignment horizontal="center" vertical="center" wrapText="1"/>
    </xf>
    <xf numFmtId="165" fontId="34" fillId="7" borderId="45" xfId="0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center"/>
    </xf>
    <xf numFmtId="0" fontId="29" fillId="4" borderId="0" xfId="0" applyFont="1" applyFill="1"/>
    <xf numFmtId="0" fontId="35" fillId="0" borderId="7" xfId="0" applyFont="1" applyBorder="1"/>
    <xf numFmtId="174" fontId="35" fillId="0" borderId="7" xfId="0" applyNumberFormat="1" applyFont="1" applyBorder="1"/>
    <xf numFmtId="0" fontId="39" fillId="0" borderId="0" xfId="6" applyFont="1" applyFill="1" applyBorder="1" applyAlignment="1" applyProtection="1">
      <alignment horizontal="left"/>
    </xf>
    <xf numFmtId="169" fontId="36" fillId="0" borderId="0" xfId="0" applyNumberFormat="1" applyFont="1" applyFill="1" applyBorder="1" applyAlignment="1">
      <alignment vertical="center"/>
    </xf>
    <xf numFmtId="165" fontId="36" fillId="0" borderId="0" xfId="0" applyNumberFormat="1" applyFont="1" applyBorder="1" applyAlignment="1">
      <alignment vertical="center"/>
    </xf>
    <xf numFmtId="169" fontId="36" fillId="0" borderId="0" xfId="0" applyNumberFormat="1" applyFont="1" applyBorder="1" applyAlignment="1">
      <alignment vertical="center"/>
    </xf>
    <xf numFmtId="0" fontId="35" fillId="4" borderId="0" xfId="0" applyFont="1" applyFill="1"/>
    <xf numFmtId="49" fontId="29" fillId="0" borderId="0" xfId="0" applyNumberFormat="1" applyFont="1"/>
    <xf numFmtId="0" fontId="29" fillId="0" borderId="0" xfId="0" applyFont="1" applyAlignment="1">
      <alignment horizontal="center"/>
    </xf>
    <xf numFmtId="1" fontId="43" fillId="0" borderId="0" xfId="0" applyNumberFormat="1" applyFont="1" applyAlignment="1">
      <alignment horizontal="right"/>
    </xf>
    <xf numFmtId="0" fontId="24" fillId="0" borderId="0" xfId="0" applyFont="1" applyBorder="1" applyAlignment="1">
      <alignment horizontal="center"/>
    </xf>
    <xf numFmtId="165" fontId="24" fillId="0" borderId="0" xfId="0" applyNumberFormat="1" applyFont="1" applyBorder="1" applyAlignment="1">
      <alignment vertical="center"/>
    </xf>
    <xf numFmtId="169" fontId="24" fillId="0" borderId="0" xfId="0" applyNumberFormat="1" applyFont="1" applyBorder="1" applyAlignment="1">
      <alignment vertical="center"/>
    </xf>
    <xf numFmtId="0" fontId="35" fillId="0" borderId="51" xfId="0" applyFont="1" applyFill="1" applyBorder="1" applyAlignment="1">
      <alignment horizontal="left" indent="1"/>
    </xf>
    <xf numFmtId="174" fontId="35" fillId="2" borderId="53" xfId="0" applyNumberFormat="1" applyFont="1" applyFill="1" applyBorder="1" applyAlignment="1" applyProtection="1">
      <alignment horizontal="right"/>
    </xf>
    <xf numFmtId="0" fontId="35" fillId="0" borderId="18" xfId="0" applyFont="1" applyFill="1" applyBorder="1" applyAlignment="1">
      <alignment horizontal="left" indent="1"/>
    </xf>
    <xf numFmtId="174" fontId="35" fillId="2" borderId="54" xfId="0" applyNumberFormat="1" applyFont="1" applyFill="1" applyBorder="1" applyAlignment="1" applyProtection="1">
      <alignment horizontal="right"/>
    </xf>
    <xf numFmtId="0" fontId="35" fillId="0" borderId="18" xfId="0" quotePrefix="1" applyFont="1" applyFill="1" applyBorder="1" applyAlignment="1">
      <alignment horizontal="left" indent="1"/>
    </xf>
    <xf numFmtId="174" fontId="35" fillId="0" borderId="23" xfId="0" applyNumberFormat="1" applyFont="1" applyFill="1" applyBorder="1" applyAlignment="1" applyProtection="1">
      <alignment horizontal="right"/>
    </xf>
    <xf numFmtId="0" fontId="35" fillId="0" borderId="55" xfId="0" quotePrefix="1" applyFont="1" applyFill="1" applyBorder="1" applyAlignment="1">
      <alignment horizontal="left" indent="1"/>
    </xf>
    <xf numFmtId="174" fontId="35" fillId="2" borderId="57" xfId="0" applyNumberFormat="1" applyFont="1" applyFill="1" applyBorder="1" applyAlignment="1" applyProtection="1">
      <alignment horizontal="right"/>
    </xf>
    <xf numFmtId="0" fontId="35" fillId="0" borderId="51" xfId="0" applyFont="1" applyBorder="1" applyAlignment="1">
      <alignment horizontal="left" indent="1"/>
    </xf>
    <xf numFmtId="174" fontId="35" fillId="2" borderId="52" xfId="0" applyNumberFormat="1" applyFont="1" applyFill="1" applyBorder="1" applyAlignment="1">
      <alignment horizontal="right"/>
    </xf>
    <xf numFmtId="174" fontId="35" fillId="2" borderId="53" xfId="0" applyNumberFormat="1" applyFont="1" applyFill="1" applyBorder="1" applyAlignment="1">
      <alignment horizontal="right"/>
    </xf>
    <xf numFmtId="0" fontId="35" fillId="0" borderId="18" xfId="0" applyFont="1" applyBorder="1" applyAlignment="1">
      <alignment horizontal="left" indent="1"/>
    </xf>
    <xf numFmtId="174" fontId="35" fillId="2" borderId="23" xfId="0" applyNumberFormat="1" applyFont="1" applyFill="1" applyBorder="1" applyAlignment="1">
      <alignment horizontal="right"/>
    </xf>
    <xf numFmtId="174" fontId="35" fillId="2" borderId="54" xfId="0" applyNumberFormat="1" applyFont="1" applyFill="1" applyBorder="1" applyAlignment="1">
      <alignment horizontal="right"/>
    </xf>
    <xf numFmtId="0" fontId="35" fillId="0" borderId="18" xfId="0" quotePrefix="1" applyFont="1" applyBorder="1" applyAlignment="1">
      <alignment horizontal="left" indent="1"/>
    </xf>
    <xf numFmtId="174" fontId="35" fillId="0" borderId="23" xfId="0" applyNumberFormat="1" applyFont="1" applyBorder="1" applyAlignment="1">
      <alignment horizontal="right"/>
    </xf>
    <xf numFmtId="0" fontId="35" fillId="0" borderId="55" xfId="0" quotePrefix="1" applyFont="1" applyBorder="1" applyAlignment="1">
      <alignment horizontal="left" indent="1"/>
    </xf>
    <xf numFmtId="174" fontId="35" fillId="2" borderId="56" xfId="0" applyNumberFormat="1" applyFont="1" applyFill="1" applyBorder="1" applyAlignment="1">
      <alignment horizontal="right"/>
    </xf>
    <xf numFmtId="174" fontId="35" fillId="2" borderId="57" xfId="0" applyNumberFormat="1" applyFont="1" applyFill="1" applyBorder="1" applyAlignment="1">
      <alignment horizontal="right"/>
    </xf>
    <xf numFmtId="0" fontId="35" fillId="0" borderId="0" xfId="0" applyFont="1" applyBorder="1" applyAlignment="1">
      <alignment horizontal="center"/>
    </xf>
    <xf numFmtId="1" fontId="35" fillId="0" borderId="0" xfId="0" applyNumberFormat="1" applyFont="1" applyBorder="1" applyAlignment="1">
      <alignment horizontal="right"/>
    </xf>
    <xf numFmtId="0" fontId="35" fillId="0" borderId="0" xfId="0" applyFont="1" applyAlignment="1">
      <alignment horizontal="center"/>
    </xf>
    <xf numFmtId="1" fontId="35" fillId="0" borderId="0" xfId="0" applyNumberFormat="1" applyFont="1" applyAlignment="1">
      <alignment horizontal="right"/>
    </xf>
    <xf numFmtId="165" fontId="34" fillId="7" borderId="37" xfId="0" applyNumberFormat="1" applyFont="1" applyFill="1" applyBorder="1" applyAlignment="1">
      <alignment horizontal="center" vertical="center" wrapText="1"/>
    </xf>
    <xf numFmtId="165" fontId="34" fillId="7" borderId="38" xfId="0" applyNumberFormat="1" applyFont="1" applyFill="1" applyBorder="1" applyAlignment="1">
      <alignment horizontal="center" vertical="center" wrapText="1"/>
    </xf>
    <xf numFmtId="165" fontId="34" fillId="7" borderId="42" xfId="0" applyNumberFormat="1" applyFont="1" applyFill="1" applyBorder="1" applyAlignment="1">
      <alignment horizontal="center" vertical="center" wrapText="1"/>
    </xf>
    <xf numFmtId="165" fontId="34" fillId="7" borderId="43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2" fontId="34" fillId="7" borderId="42" xfId="0" quotePrefix="1" applyNumberFormat="1" applyFont="1" applyFill="1" applyBorder="1" applyAlignment="1">
      <alignment horizontal="center" vertical="center"/>
    </xf>
    <xf numFmtId="2" fontId="34" fillId="7" borderId="43" xfId="0" quotePrefix="1" applyNumberFormat="1" applyFont="1" applyFill="1" applyBorder="1" applyAlignment="1">
      <alignment horizontal="center" vertical="center"/>
    </xf>
    <xf numFmtId="170" fontId="35" fillId="4" borderId="51" xfId="2" applyNumberFormat="1" applyFont="1" applyFill="1" applyBorder="1" applyAlignment="1">
      <alignment horizontal="left" wrapText="1"/>
    </xf>
    <xf numFmtId="175" fontId="35" fillId="4" borderId="52" xfId="0" applyNumberFormat="1" applyFont="1" applyFill="1" applyBorder="1" applyAlignment="1" applyProtection="1">
      <alignment horizontal="right"/>
    </xf>
    <xf numFmtId="175" fontId="35" fillId="4" borderId="53" xfId="0" applyNumberFormat="1" applyFont="1" applyFill="1" applyBorder="1" applyAlignment="1" applyProtection="1">
      <alignment horizontal="right"/>
    </xf>
    <xf numFmtId="170" fontId="35" fillId="4" borderId="18" xfId="2" applyNumberFormat="1" applyFont="1" applyFill="1" applyBorder="1" applyAlignment="1">
      <alignment horizontal="left" vertical="justify" wrapText="1"/>
    </xf>
    <xf numFmtId="175" fontId="35" fillId="4" borderId="23" xfId="0" applyNumberFormat="1" applyFont="1" applyFill="1" applyBorder="1" applyAlignment="1" applyProtection="1">
      <alignment horizontal="right"/>
    </xf>
    <xf numFmtId="175" fontId="35" fillId="4" borderId="54" xfId="0" applyNumberFormat="1" applyFont="1" applyFill="1" applyBorder="1" applyAlignment="1" applyProtection="1">
      <alignment horizontal="right"/>
    </xf>
    <xf numFmtId="0" fontId="35" fillId="4" borderId="18" xfId="0" applyFont="1" applyFill="1" applyBorder="1" applyAlignment="1">
      <alignment horizontal="left" vertical="justify" wrapText="1"/>
    </xf>
    <xf numFmtId="0" fontId="35" fillId="4" borderId="18" xfId="0" quotePrefix="1" applyFont="1" applyFill="1" applyBorder="1" applyAlignment="1">
      <alignment horizontal="left" vertical="center"/>
    </xf>
    <xf numFmtId="175" fontId="38" fillId="4" borderId="23" xfId="0" applyNumberFormat="1" applyFont="1" applyFill="1" applyBorder="1" applyAlignment="1" applyProtection="1">
      <alignment horizontal="right"/>
    </xf>
    <xf numFmtId="0" fontId="36" fillId="4" borderId="18" xfId="0" applyFont="1" applyFill="1" applyBorder="1" applyAlignment="1">
      <alignment horizontal="left" vertical="center"/>
    </xf>
    <xf numFmtId="175" fontId="36" fillId="4" borderId="23" xfId="0" applyNumberFormat="1" applyFont="1" applyFill="1" applyBorder="1" applyAlignment="1" applyProtection="1">
      <alignment horizontal="right"/>
    </xf>
    <xf numFmtId="175" fontId="36" fillId="4" borderId="54" xfId="0" applyNumberFormat="1" applyFont="1" applyFill="1" applyBorder="1" applyAlignment="1" applyProtection="1">
      <alignment horizontal="right"/>
    </xf>
    <xf numFmtId="175" fontId="44" fillId="4" borderId="23" xfId="0" applyNumberFormat="1" applyFont="1" applyFill="1" applyBorder="1" applyAlignment="1" applyProtection="1">
      <alignment horizontal="right"/>
    </xf>
    <xf numFmtId="175" fontId="38" fillId="4" borderId="54" xfId="0" applyNumberFormat="1" applyFont="1" applyFill="1" applyBorder="1" applyAlignment="1" applyProtection="1">
      <alignment horizontal="right"/>
    </xf>
    <xf numFmtId="0" fontId="35" fillId="4" borderId="18" xfId="0" applyFont="1" applyFill="1" applyBorder="1" applyAlignment="1">
      <alignment horizontal="left" indent="1"/>
    </xf>
    <xf numFmtId="0" fontId="36" fillId="4" borderId="18" xfId="0" applyFont="1" applyFill="1" applyBorder="1" applyAlignment="1">
      <alignment vertical="center"/>
    </xf>
    <xf numFmtId="0" fontId="36" fillId="4" borderId="18" xfId="0" quotePrefix="1" applyFont="1" applyFill="1" applyBorder="1" applyAlignment="1">
      <alignment horizontal="left" vertical="center"/>
    </xf>
    <xf numFmtId="0" fontId="36" fillId="4" borderId="55" xfId="0" applyFont="1" applyFill="1" applyBorder="1"/>
    <xf numFmtId="175" fontId="36" fillId="4" borderId="56" xfId="0" applyNumberFormat="1" applyFont="1" applyFill="1" applyBorder="1" applyAlignment="1" applyProtection="1">
      <alignment horizontal="right"/>
    </xf>
    <xf numFmtId="175" fontId="36" fillId="4" borderId="57" xfId="0" applyNumberFormat="1" applyFont="1" applyFill="1" applyBorder="1" applyAlignment="1" applyProtection="1">
      <alignment horizontal="right"/>
    </xf>
    <xf numFmtId="2" fontId="35" fillId="0" borderId="0" xfId="0" applyNumberFormat="1" applyFont="1" applyFill="1" applyBorder="1" applyAlignment="1">
      <alignment horizontal="center" vertical="center"/>
    </xf>
    <xf numFmtId="3" fontId="35" fillId="0" borderId="0" xfId="0" applyNumberFormat="1" applyFont="1" applyFill="1" applyBorder="1" applyAlignment="1">
      <alignment horizontal="center"/>
    </xf>
    <xf numFmtId="170" fontId="35" fillId="0" borderId="0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70" fontId="35" fillId="4" borderId="51" xfId="2" applyNumberFormat="1" applyFont="1" applyFill="1" applyBorder="1" applyAlignment="1">
      <alignment horizontal="left" vertical="justify" wrapText="1"/>
    </xf>
    <xf numFmtId="0" fontId="35" fillId="4" borderId="18" xfId="0" applyFont="1" applyFill="1" applyBorder="1" applyAlignment="1">
      <alignment horizontal="left"/>
    </xf>
    <xf numFmtId="0" fontId="32" fillId="0" borderId="0" xfId="0" applyFont="1" applyFill="1" applyAlignment="1">
      <alignment horizontal="left"/>
    </xf>
    <xf numFmtId="0" fontId="32" fillId="0" borderId="0" xfId="0" applyFont="1" applyFill="1" applyAlignment="1">
      <alignment horizontal="center"/>
    </xf>
    <xf numFmtId="0" fontId="46" fillId="0" borderId="0" xfId="0" applyFont="1" applyFill="1"/>
    <xf numFmtId="2" fontId="35" fillId="0" borderId="0" xfId="0" applyNumberFormat="1" applyFont="1" applyFill="1" applyAlignment="1">
      <alignment horizontal="center"/>
    </xf>
    <xf numFmtId="167" fontId="35" fillId="0" borderId="0" xfId="0" applyNumberFormat="1" applyFont="1" applyFill="1"/>
    <xf numFmtId="2" fontId="35" fillId="0" borderId="0" xfId="0" applyNumberFormat="1" applyFont="1" applyFill="1" applyBorder="1" applyAlignment="1">
      <alignment vertical="center"/>
    </xf>
    <xf numFmtId="170" fontId="35" fillId="4" borderId="18" xfId="2" applyNumberFormat="1" applyFont="1" applyFill="1" applyBorder="1" applyAlignment="1">
      <alignment horizontal="left" wrapText="1"/>
    </xf>
    <xf numFmtId="0" fontId="35" fillId="4" borderId="18" xfId="0" applyFont="1" applyFill="1" applyBorder="1" applyAlignment="1">
      <alignment horizontal="left" wrapText="1"/>
    </xf>
    <xf numFmtId="176" fontId="35" fillId="4" borderId="23" xfId="0" applyNumberFormat="1" applyFont="1" applyFill="1" applyBorder="1" applyAlignment="1" applyProtection="1">
      <alignment horizontal="right"/>
    </xf>
    <xf numFmtId="0" fontId="36" fillId="4" borderId="18" xfId="0" applyFont="1" applyFill="1" applyBorder="1" applyAlignment="1">
      <alignment horizontal="left"/>
    </xf>
    <xf numFmtId="0" fontId="36" fillId="4" borderId="18" xfId="0" applyFont="1" applyFill="1" applyBorder="1" applyAlignment="1"/>
    <xf numFmtId="0" fontId="36" fillId="4" borderId="18" xfId="0" quotePrefix="1" applyFont="1" applyFill="1" applyBorder="1" applyAlignment="1">
      <alignment horizontal="left"/>
    </xf>
    <xf numFmtId="0" fontId="36" fillId="4" borderId="55" xfId="0" applyFont="1" applyFill="1" applyBorder="1" applyAlignment="1"/>
    <xf numFmtId="0" fontId="34" fillId="7" borderId="42" xfId="0" applyFont="1" applyFill="1" applyBorder="1" applyAlignment="1" applyProtection="1">
      <alignment horizontal="center" vertical="center"/>
    </xf>
    <xf numFmtId="0" fontId="34" fillId="7" borderId="43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/>
    <xf numFmtId="0" fontId="35" fillId="0" borderId="0" xfId="0" applyFont="1" applyFill="1" applyBorder="1" applyAlignment="1"/>
    <xf numFmtId="0" fontId="35" fillId="0" borderId="51" xfId="0" applyFont="1" applyBorder="1"/>
    <xf numFmtId="175" fontId="35" fillId="0" borderId="52" xfId="0" applyNumberFormat="1" applyFont="1" applyFill="1" applyBorder="1" applyAlignment="1" applyProtection="1">
      <alignment horizontal="right"/>
    </xf>
    <xf numFmtId="175" fontId="35" fillId="0" borderId="53" xfId="0" applyNumberFormat="1" applyFont="1" applyFill="1" applyBorder="1" applyAlignment="1" applyProtection="1">
      <alignment horizontal="right"/>
    </xf>
    <xf numFmtId="0" fontId="35" fillId="0" borderId="18" xfId="0" applyFont="1" applyBorder="1"/>
    <xf numFmtId="175" fontId="35" fillId="0" borderId="23" xfId="0" applyNumberFormat="1" applyFont="1" applyFill="1" applyBorder="1" applyAlignment="1" applyProtection="1">
      <alignment horizontal="right"/>
    </xf>
    <xf numFmtId="175" fontId="35" fillId="0" borderId="54" xfId="0" applyNumberFormat="1" applyFont="1" applyFill="1" applyBorder="1" applyAlignment="1" applyProtection="1">
      <alignment horizontal="right"/>
    </xf>
    <xf numFmtId="0" fontId="36" fillId="0" borderId="18" xfId="0" applyFont="1" applyFill="1" applyBorder="1"/>
    <xf numFmtId="175" fontId="36" fillId="0" borderId="23" xfId="0" applyNumberFormat="1" applyFont="1" applyFill="1" applyBorder="1" applyAlignment="1" applyProtection="1">
      <alignment horizontal="right"/>
    </xf>
    <xf numFmtId="175" fontId="36" fillId="0" borderId="54" xfId="0" applyNumberFormat="1" applyFont="1" applyFill="1" applyBorder="1" applyAlignment="1" applyProtection="1">
      <alignment horizontal="right"/>
    </xf>
    <xf numFmtId="0" fontId="36" fillId="0" borderId="55" xfId="0" applyFont="1" applyFill="1" applyBorder="1"/>
    <xf numFmtId="175" fontId="36" fillId="0" borderId="56" xfId="0" applyNumberFormat="1" applyFont="1" applyFill="1" applyBorder="1" applyAlignment="1" applyProtection="1">
      <alignment horizontal="right"/>
    </xf>
    <xf numFmtId="175" fontId="36" fillId="0" borderId="57" xfId="0" applyNumberFormat="1" applyFont="1" applyFill="1" applyBorder="1" applyAlignment="1" applyProtection="1">
      <alignment horizontal="right"/>
    </xf>
    <xf numFmtId="0" fontId="33" fillId="0" borderId="0" xfId="0" applyFont="1" applyFill="1" applyAlignment="1">
      <alignment horizontal="center"/>
    </xf>
    <xf numFmtId="2" fontId="33" fillId="0" borderId="0" xfId="0" applyNumberFormat="1" applyFont="1" applyFill="1" applyAlignment="1">
      <alignment vertical="center"/>
    </xf>
    <xf numFmtId="0" fontId="47" fillId="0" borderId="0" xfId="0" applyFont="1" applyFill="1"/>
    <xf numFmtId="2" fontId="33" fillId="0" borderId="0" xfId="0" applyNumberFormat="1" applyFont="1" applyFill="1" applyAlignment="1">
      <alignment horizontal="center"/>
    </xf>
    <xf numFmtId="2" fontId="34" fillId="7" borderId="17" xfId="0" applyNumberFormat="1" applyFont="1" applyFill="1" applyBorder="1" applyAlignment="1">
      <alignment horizontal="center" vertical="center"/>
    </xf>
    <xf numFmtId="2" fontId="34" fillId="7" borderId="17" xfId="0" quotePrefix="1" applyNumberFormat="1" applyFont="1" applyFill="1" applyBorder="1" applyAlignment="1">
      <alignment horizontal="center" vertical="center"/>
    </xf>
    <xf numFmtId="2" fontId="34" fillId="7" borderId="44" xfId="0" quotePrefix="1" applyNumberFormat="1" applyFont="1" applyFill="1" applyBorder="1" applyAlignment="1">
      <alignment horizontal="center" vertical="center"/>
    </xf>
    <xf numFmtId="2" fontId="33" fillId="0" borderId="0" xfId="0" applyNumberFormat="1" applyFont="1" applyFill="1" applyBorder="1" applyAlignment="1">
      <alignment vertical="center"/>
    </xf>
    <xf numFmtId="170" fontId="33" fillId="0" borderId="51" xfId="2" applyNumberFormat="1" applyFont="1" applyFill="1" applyBorder="1" applyAlignment="1">
      <alignment horizontal="left" wrapText="1"/>
    </xf>
    <xf numFmtId="175" fontId="33" fillId="0" borderId="52" xfId="0" applyNumberFormat="1" applyFont="1" applyFill="1" applyBorder="1" applyAlignment="1" applyProtection="1">
      <alignment horizontal="right"/>
    </xf>
    <xf numFmtId="175" fontId="33" fillId="0" borderId="53" xfId="0" applyNumberFormat="1" applyFont="1" applyFill="1" applyBorder="1" applyAlignment="1" applyProtection="1">
      <alignment horizontal="right"/>
    </xf>
    <xf numFmtId="170" fontId="33" fillId="0" borderId="18" xfId="2" applyNumberFormat="1" applyFont="1" applyFill="1" applyBorder="1" applyAlignment="1">
      <alignment horizontal="left" vertical="justify" wrapText="1"/>
    </xf>
    <xf numFmtId="175" fontId="33" fillId="0" borderId="23" xfId="0" applyNumberFormat="1" applyFont="1" applyFill="1" applyBorder="1" applyAlignment="1" applyProtection="1">
      <alignment horizontal="right"/>
    </xf>
    <xf numFmtId="175" fontId="33" fillId="0" borderId="54" xfId="0" applyNumberFormat="1" applyFont="1" applyFill="1" applyBorder="1" applyAlignment="1" applyProtection="1">
      <alignment horizontal="right"/>
    </xf>
    <xf numFmtId="0" fontId="33" fillId="0" borderId="18" xfId="0" applyFont="1" applyFill="1" applyBorder="1" applyAlignment="1">
      <alignment horizontal="left" vertical="justify" wrapText="1"/>
    </xf>
    <xf numFmtId="0" fontId="33" fillId="0" borderId="18" xfId="0" quotePrefix="1" applyFont="1" applyFill="1" applyBorder="1" applyAlignment="1">
      <alignment horizontal="left" vertical="center"/>
    </xf>
    <xf numFmtId="0" fontId="34" fillId="0" borderId="18" xfId="0" applyFont="1" applyFill="1" applyBorder="1" applyAlignment="1">
      <alignment horizontal="left" vertical="center"/>
    </xf>
    <xf numFmtId="175" fontId="34" fillId="0" borderId="23" xfId="0" applyNumberFormat="1" applyFont="1" applyFill="1" applyBorder="1" applyAlignment="1" applyProtection="1">
      <alignment horizontal="right"/>
    </xf>
    <xf numFmtId="175" fontId="34" fillId="0" borderId="54" xfId="0" applyNumberFormat="1" applyFont="1" applyFill="1" applyBorder="1" applyAlignment="1" applyProtection="1">
      <alignment horizontal="right"/>
    </xf>
    <xf numFmtId="0" fontId="33" fillId="0" borderId="18" xfId="0" applyFont="1" applyFill="1" applyBorder="1" applyAlignment="1">
      <alignment horizontal="left" indent="1"/>
    </xf>
    <xf numFmtId="0" fontId="34" fillId="0" borderId="18" xfId="0" applyFont="1" applyFill="1" applyBorder="1" applyAlignment="1">
      <alignment vertical="center"/>
    </xf>
    <xf numFmtId="0" fontId="34" fillId="0" borderId="18" xfId="0" quotePrefix="1" applyFont="1" applyFill="1" applyBorder="1" applyAlignment="1">
      <alignment horizontal="left" vertical="center"/>
    </xf>
    <xf numFmtId="0" fontId="34" fillId="0" borderId="55" xfId="0" applyFont="1" applyFill="1" applyBorder="1"/>
    <xf numFmtId="175" fontId="34" fillId="0" borderId="56" xfId="0" applyNumberFormat="1" applyFont="1" applyFill="1" applyBorder="1" applyAlignment="1" applyProtection="1">
      <alignment horizontal="right"/>
    </xf>
    <xf numFmtId="175" fontId="34" fillId="0" borderId="57" xfId="0" applyNumberFormat="1" applyFont="1" applyFill="1" applyBorder="1" applyAlignment="1" applyProtection="1">
      <alignment horizontal="right"/>
    </xf>
    <xf numFmtId="168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/>
    <xf numFmtId="0" fontId="29" fillId="0" borderId="0" xfId="0" applyFont="1" applyFill="1"/>
    <xf numFmtId="167" fontId="35" fillId="0" borderId="52" xfId="0" applyNumberFormat="1" applyFont="1" applyFill="1" applyBorder="1"/>
    <xf numFmtId="167" fontId="35" fillId="0" borderId="23" xfId="0" applyNumberFormat="1" applyFont="1" applyFill="1" applyBorder="1"/>
    <xf numFmtId="167" fontId="36" fillId="0" borderId="23" xfId="0" applyNumberFormat="1" applyFont="1" applyFill="1" applyBorder="1"/>
    <xf numFmtId="167" fontId="36" fillId="0" borderId="56" xfId="0" applyNumberFormat="1" applyFont="1" applyFill="1" applyBorder="1"/>
    <xf numFmtId="0" fontId="33" fillId="0" borderId="0" xfId="0" applyFont="1" applyFill="1" applyAlignment="1">
      <alignment vertical="center"/>
    </xf>
    <xf numFmtId="175" fontId="35" fillId="0" borderId="0" xfId="0" applyNumberFormat="1" applyFont="1" applyFill="1" applyBorder="1" applyAlignment="1" applyProtection="1">
      <alignment horizontal="right"/>
    </xf>
    <xf numFmtId="0" fontId="35" fillId="0" borderId="0" xfId="0" applyFont="1" applyBorder="1"/>
    <xf numFmtId="168" fontId="35" fillId="0" borderId="0" xfId="0" applyNumberFormat="1" applyFont="1" applyFill="1" applyBorder="1"/>
    <xf numFmtId="0" fontId="24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horizontal="center" wrapText="1"/>
    </xf>
    <xf numFmtId="0" fontId="34" fillId="7" borderId="69" xfId="0" applyFont="1" applyFill="1" applyBorder="1" applyAlignment="1">
      <alignment horizontal="center" vertical="center"/>
    </xf>
    <xf numFmtId="0" fontId="34" fillId="7" borderId="70" xfId="0" applyFont="1" applyFill="1" applyBorder="1" applyAlignment="1">
      <alignment horizontal="center" vertical="center" wrapText="1"/>
    </xf>
    <xf numFmtId="0" fontId="34" fillId="7" borderId="71" xfId="0" applyFont="1" applyFill="1" applyBorder="1" applyAlignment="1">
      <alignment horizontal="center" vertical="center" wrapText="1"/>
    </xf>
    <xf numFmtId="0" fontId="35" fillId="0" borderId="51" xfId="0" applyFont="1" applyFill="1" applyBorder="1" applyAlignment="1">
      <alignment horizontal="left"/>
    </xf>
    <xf numFmtId="0" fontId="35" fillId="0" borderId="18" xfId="0" applyFont="1" applyFill="1" applyBorder="1" applyAlignment="1">
      <alignment horizontal="left"/>
    </xf>
    <xf numFmtId="0" fontId="35" fillId="0" borderId="55" xfId="0" applyFont="1" applyFill="1" applyBorder="1" applyAlignment="1">
      <alignment horizontal="left"/>
    </xf>
    <xf numFmtId="175" fontId="35" fillId="0" borderId="56" xfId="0" applyNumberFormat="1" applyFont="1" applyFill="1" applyBorder="1" applyAlignment="1" applyProtection="1">
      <alignment horizontal="right"/>
    </xf>
    <xf numFmtId="175" fontId="35" fillId="0" borderId="57" xfId="0" applyNumberFormat="1" applyFont="1" applyFill="1" applyBorder="1" applyAlignment="1" applyProtection="1">
      <alignment horizontal="right"/>
    </xf>
    <xf numFmtId="4" fontId="29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/>
    <xf numFmtId="1" fontId="34" fillId="7" borderId="37" xfId="0" applyNumberFormat="1" applyFont="1" applyFill="1" applyBorder="1" applyAlignment="1">
      <alignment horizontal="center" vertical="center"/>
    </xf>
    <xf numFmtId="1" fontId="34" fillId="7" borderId="38" xfId="0" applyNumberFormat="1" applyFont="1" applyFill="1" applyBorder="1" applyAlignment="1">
      <alignment horizontal="center" vertical="center"/>
    </xf>
    <xf numFmtId="4" fontId="35" fillId="0" borderId="52" xfId="0" applyNumberFormat="1" applyFont="1" applyBorder="1" applyAlignment="1">
      <alignment horizontal="right" indent="2"/>
    </xf>
    <xf numFmtId="4" fontId="35" fillId="4" borderId="53" xfId="0" applyNumberFormat="1" applyFont="1" applyFill="1" applyBorder="1" applyAlignment="1">
      <alignment horizontal="right" indent="2"/>
    </xf>
    <xf numFmtId="4" fontId="35" fillId="0" borderId="23" xfId="0" applyNumberFormat="1" applyFont="1" applyBorder="1" applyAlignment="1">
      <alignment horizontal="right" indent="2"/>
    </xf>
    <xf numFmtId="4" fontId="35" fillId="4" borderId="54" xfId="0" applyNumberFormat="1" applyFont="1" applyFill="1" applyBorder="1" applyAlignment="1">
      <alignment horizontal="right" indent="2"/>
    </xf>
    <xf numFmtId="0" fontId="35" fillId="0" borderId="55" xfId="0" applyFont="1" applyBorder="1"/>
    <xf numFmtId="4" fontId="35" fillId="0" borderId="56" xfId="0" applyNumberFormat="1" applyFont="1" applyFill="1" applyBorder="1" applyAlignment="1">
      <alignment horizontal="right" indent="1"/>
    </xf>
    <xf numFmtId="4" fontId="35" fillId="4" borderId="57" xfId="0" applyNumberFormat="1" applyFont="1" applyFill="1" applyBorder="1" applyAlignment="1">
      <alignment horizontal="right" indent="1"/>
    </xf>
    <xf numFmtId="0" fontId="36" fillId="7" borderId="48" xfId="0" applyFont="1" applyFill="1" applyBorder="1" applyAlignment="1">
      <alignment horizontal="left" indent="1"/>
    </xf>
    <xf numFmtId="4" fontId="36" fillId="7" borderId="49" xfId="0" applyNumberFormat="1" applyFont="1" applyFill="1" applyBorder="1" applyAlignment="1" applyProtection="1">
      <alignment horizontal="right" indent="2"/>
    </xf>
    <xf numFmtId="4" fontId="36" fillId="7" borderId="50" xfId="0" applyNumberFormat="1" applyFont="1" applyFill="1" applyBorder="1" applyAlignment="1" applyProtection="1">
      <alignment horizontal="right" indent="2"/>
    </xf>
    <xf numFmtId="4" fontId="28" fillId="0" borderId="0" xfId="0" applyNumberFormat="1" applyFont="1" applyFill="1" applyBorder="1" applyAlignment="1"/>
    <xf numFmtId="1" fontId="34" fillId="7" borderId="63" xfId="0" applyNumberFormat="1" applyFont="1" applyFill="1" applyBorder="1" applyAlignment="1">
      <alignment horizontal="center" vertical="top"/>
    </xf>
    <xf numFmtId="1" fontId="34" fillId="7" borderId="17" xfId="0" applyNumberFormat="1" applyFont="1" applyFill="1" applyBorder="1" applyAlignment="1">
      <alignment horizontal="center" vertical="center"/>
    </xf>
    <xf numFmtId="2" fontId="35" fillId="0" borderId="52" xfId="0" applyNumberFormat="1" applyFont="1" applyFill="1" applyBorder="1" applyAlignment="1">
      <alignment horizontal="right" indent="1"/>
    </xf>
    <xf numFmtId="2" fontId="35" fillId="0" borderId="23" xfId="0" applyNumberFormat="1" applyFont="1" applyFill="1" applyBorder="1" applyAlignment="1">
      <alignment horizontal="right" indent="1"/>
    </xf>
    <xf numFmtId="0" fontId="34" fillId="7" borderId="42" xfId="8" applyFont="1" applyFill="1" applyBorder="1" applyAlignment="1">
      <alignment horizontal="center" vertical="center"/>
    </xf>
    <xf numFmtId="0" fontId="35" fillId="0" borderId="18" xfId="8" applyFont="1" applyFill="1" applyBorder="1"/>
    <xf numFmtId="0" fontId="35" fillId="0" borderId="51" xfId="8" applyFont="1" applyFill="1" applyBorder="1"/>
    <xf numFmtId="176" fontId="35" fillId="2" borderId="52" xfId="8" applyNumberFormat="1" applyFont="1" applyFill="1" applyBorder="1" applyAlignment="1" applyProtection="1">
      <alignment horizontal="right"/>
    </xf>
    <xf numFmtId="4" fontId="35" fillId="0" borderId="52" xfId="7" applyNumberFormat="1" applyFont="1" applyBorder="1"/>
    <xf numFmtId="176" fontId="35" fillId="2" borderId="53" xfId="8" applyNumberFormat="1" applyFont="1" applyFill="1" applyBorder="1" applyAlignment="1" applyProtection="1">
      <alignment horizontal="right"/>
    </xf>
    <xf numFmtId="176" fontId="35" fillId="2" borderId="23" xfId="8" applyNumberFormat="1" applyFont="1" applyFill="1" applyBorder="1" applyAlignment="1" applyProtection="1">
      <alignment horizontal="right"/>
    </xf>
    <xf numFmtId="4" fontId="35" fillId="0" borderId="23" xfId="7" applyNumberFormat="1" applyFont="1" applyBorder="1"/>
    <xf numFmtId="176" fontId="35" fillId="2" borderId="54" xfId="8" applyNumberFormat="1" applyFont="1" applyFill="1" applyBorder="1" applyAlignment="1" applyProtection="1">
      <alignment horizontal="right"/>
    </xf>
    <xf numFmtId="4" fontId="35" fillId="0" borderId="18" xfId="8" applyNumberFormat="1" applyFont="1" applyFill="1" applyBorder="1"/>
    <xf numFmtId="0" fontId="35" fillId="0" borderId="55" xfId="8" applyFont="1" applyFill="1" applyBorder="1"/>
    <xf numFmtId="176" fontId="35" fillId="2" borderId="56" xfId="8" applyNumberFormat="1" applyFont="1" applyFill="1" applyBorder="1" applyAlignment="1" applyProtection="1">
      <alignment horizontal="right"/>
    </xf>
    <xf numFmtId="176" fontId="35" fillId="2" borderId="57" xfId="8" applyNumberFormat="1" applyFont="1" applyFill="1" applyBorder="1" applyAlignment="1" applyProtection="1">
      <alignment horizontal="right"/>
    </xf>
    <xf numFmtId="0" fontId="23" fillId="2" borderId="0" xfId="8" applyFont="1" applyFill="1" applyBorder="1"/>
    <xf numFmtId="176" fontId="23" fillId="2" borderId="0" xfId="8" applyNumberFormat="1" applyFont="1" applyFill="1" applyBorder="1"/>
    <xf numFmtId="0" fontId="23" fillId="0" borderId="0" xfId="8" applyFont="1" applyFill="1" applyBorder="1" applyAlignment="1"/>
    <xf numFmtId="0" fontId="36" fillId="7" borderId="48" xfId="8" applyFont="1" applyFill="1" applyBorder="1"/>
    <xf numFmtId="176" fontId="36" fillId="7" borderId="49" xfId="8" applyNumberFormat="1" applyFont="1" applyFill="1" applyBorder="1" applyAlignment="1" applyProtection="1">
      <alignment horizontal="right"/>
    </xf>
    <xf numFmtId="176" fontId="36" fillId="7" borderId="50" xfId="8" applyNumberFormat="1" applyFont="1" applyFill="1" applyBorder="1" applyAlignment="1" applyProtection="1">
      <alignment horizontal="right"/>
    </xf>
    <xf numFmtId="0" fontId="10" fillId="0" borderId="0" xfId="8" applyFont="1" applyFill="1" applyBorder="1"/>
    <xf numFmtId="37" fontId="1" fillId="0" borderId="0" xfId="8" applyNumberFormat="1" applyFont="1" applyFill="1" applyBorder="1"/>
    <xf numFmtId="167" fontId="9" fillId="0" borderId="0" xfId="8" applyNumberFormat="1" applyFont="1" applyFill="1" applyBorder="1" applyAlignment="1">
      <alignment horizontal="center"/>
    </xf>
    <xf numFmtId="174" fontId="35" fillId="2" borderId="0" xfId="0" applyNumberFormat="1" applyFont="1" applyFill="1" applyBorder="1" applyAlignment="1" applyProtection="1">
      <alignment horizontal="left" vertical="top"/>
    </xf>
    <xf numFmtId="0" fontId="30" fillId="0" borderId="0" xfId="0" applyFont="1" applyFill="1" applyAlignment="1">
      <alignment horizontal="center"/>
    </xf>
    <xf numFmtId="0" fontId="37" fillId="7" borderId="16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/>
    </xf>
    <xf numFmtId="0" fontId="36" fillId="7" borderId="17" xfId="0" applyFont="1" applyFill="1" applyBorder="1" applyAlignment="1">
      <alignment horizontal="center" vertical="center"/>
    </xf>
    <xf numFmtId="0" fontId="37" fillId="7" borderId="20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/>
    </xf>
    <xf numFmtId="0" fontId="37" fillId="7" borderId="15" xfId="0" applyFont="1" applyFill="1" applyBorder="1" applyAlignment="1">
      <alignment horizontal="center" vertical="center"/>
    </xf>
    <xf numFmtId="0" fontId="37" fillId="7" borderId="14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left" wrapText="1"/>
    </xf>
    <xf numFmtId="0" fontId="40" fillId="7" borderId="36" xfId="0" applyFont="1" applyFill="1" applyBorder="1" applyAlignment="1">
      <alignment horizontal="center" vertical="center"/>
    </xf>
    <xf numFmtId="0" fontId="40" fillId="7" borderId="39" xfId="0" applyFont="1" applyFill="1" applyBorder="1" applyAlignment="1">
      <alignment horizontal="center" vertical="center"/>
    </xf>
    <xf numFmtId="0" fontId="40" fillId="7" borderId="41" xfId="0" applyFont="1" applyFill="1" applyBorder="1" applyAlignment="1">
      <alignment horizontal="center" vertical="center"/>
    </xf>
    <xf numFmtId="0" fontId="40" fillId="7" borderId="37" xfId="0" applyFont="1" applyFill="1" applyBorder="1" applyAlignment="1">
      <alignment horizontal="center" vertical="center"/>
    </xf>
    <xf numFmtId="2" fontId="40" fillId="7" borderId="14" xfId="0" applyNumberFormat="1" applyFont="1" applyFill="1" applyBorder="1" applyAlignment="1">
      <alignment horizontal="center" vertical="center"/>
    </xf>
    <xf numFmtId="2" fontId="40" fillId="7" borderId="42" xfId="0" applyNumberFormat="1" applyFont="1" applyFill="1" applyBorder="1" applyAlignment="1">
      <alignment horizontal="center" vertical="center"/>
    </xf>
    <xf numFmtId="49" fontId="40" fillId="7" borderId="14" xfId="0" applyNumberFormat="1" applyFont="1" applyFill="1" applyBorder="1" applyAlignment="1">
      <alignment horizontal="center" vertical="center"/>
    </xf>
    <xf numFmtId="49" fontId="40" fillId="7" borderId="42" xfId="0" applyNumberFormat="1" applyFont="1" applyFill="1" applyBorder="1" applyAlignment="1">
      <alignment horizontal="center" vertical="center"/>
    </xf>
    <xf numFmtId="0" fontId="40" fillId="7" borderId="46" xfId="0" applyFont="1" applyFill="1" applyBorder="1" applyAlignment="1">
      <alignment horizontal="center" vertical="center" wrapText="1" shrinkToFit="1"/>
    </xf>
    <xf numFmtId="0" fontId="40" fillId="7" borderId="47" xfId="0" applyFont="1" applyFill="1" applyBorder="1" applyAlignment="1">
      <alignment horizontal="center" vertical="center" wrapText="1" shrinkToFit="1"/>
    </xf>
    <xf numFmtId="0" fontId="40" fillId="7" borderId="4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/>
    </xf>
    <xf numFmtId="0" fontId="34" fillId="7" borderId="36" xfId="0" applyFont="1" applyFill="1" applyBorder="1" applyAlignment="1">
      <alignment horizontal="center" vertical="center"/>
    </xf>
    <xf numFmtId="0" fontId="34" fillId="7" borderId="41" xfId="0" applyFont="1" applyFill="1" applyBorder="1" applyAlignment="1">
      <alignment horizontal="center" vertical="center"/>
    </xf>
    <xf numFmtId="0" fontId="34" fillId="7" borderId="37" xfId="0" applyFont="1" applyFill="1" applyBorder="1" applyAlignment="1">
      <alignment horizontal="center" vertical="center"/>
    </xf>
    <xf numFmtId="0" fontId="34" fillId="7" borderId="38" xfId="0" applyFont="1" applyFill="1" applyBorder="1" applyAlignment="1">
      <alignment horizontal="center" vertical="center"/>
    </xf>
    <xf numFmtId="3" fontId="34" fillId="7" borderId="37" xfId="0" applyNumberFormat="1" applyFont="1" applyFill="1" applyBorder="1" applyAlignment="1">
      <alignment horizontal="center" vertical="center" wrapText="1"/>
    </xf>
    <xf numFmtId="3" fontId="34" fillId="7" borderId="38" xfId="0" applyNumberFormat="1" applyFont="1" applyFill="1" applyBorder="1" applyAlignment="1">
      <alignment horizontal="center" vertical="center" wrapText="1"/>
    </xf>
    <xf numFmtId="0" fontId="30" fillId="4" borderId="0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165" fontId="34" fillId="7" borderId="61" xfId="0" applyNumberFormat="1" applyFont="1" applyFill="1" applyBorder="1" applyAlignment="1">
      <alignment horizontal="center" vertical="center" wrapText="1"/>
    </xf>
    <xf numFmtId="165" fontId="34" fillId="7" borderId="62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34" fillId="7" borderId="65" xfId="0" applyFont="1" applyFill="1" applyBorder="1" applyAlignment="1">
      <alignment horizontal="center" vertical="center"/>
    </xf>
    <xf numFmtId="0" fontId="34" fillId="7" borderId="66" xfId="0" applyFont="1" applyFill="1" applyBorder="1" applyAlignment="1">
      <alignment horizontal="center" vertical="center"/>
    </xf>
    <xf numFmtId="1" fontId="34" fillId="7" borderId="37" xfId="0" applyNumberFormat="1" applyFont="1" applyFill="1" applyBorder="1" applyAlignment="1">
      <alignment horizontal="center" vertical="center"/>
    </xf>
    <xf numFmtId="1" fontId="34" fillId="7" borderId="38" xfId="0" applyNumberFormat="1" applyFont="1" applyFill="1" applyBorder="1" applyAlignment="1">
      <alignment horizontal="center" vertical="center"/>
    </xf>
    <xf numFmtId="0" fontId="34" fillId="7" borderId="37" xfId="0" applyNumberFormat="1" applyFont="1" applyFill="1" applyBorder="1" applyAlignment="1">
      <alignment horizontal="center" vertical="center"/>
    </xf>
    <xf numFmtId="0" fontId="34" fillId="7" borderId="38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34" fillId="7" borderId="68" xfId="0" applyFont="1" applyFill="1" applyBorder="1" applyAlignment="1">
      <alignment horizontal="center" vertical="center"/>
    </xf>
    <xf numFmtId="0" fontId="34" fillId="7" borderId="36" xfId="0" applyFont="1" applyFill="1" applyBorder="1" applyAlignment="1" applyProtection="1">
      <alignment horizontal="center" vertical="center" wrapText="1"/>
    </xf>
    <xf numFmtId="0" fontId="34" fillId="7" borderId="41" xfId="0" applyFont="1" applyFill="1" applyBorder="1" applyAlignment="1">
      <alignment vertical="center" wrapText="1"/>
    </xf>
    <xf numFmtId="0" fontId="34" fillId="7" borderId="37" xfId="0" applyFont="1" applyFill="1" applyBorder="1" applyAlignment="1" applyProtection="1">
      <alignment horizontal="center" vertical="center"/>
    </xf>
    <xf numFmtId="0" fontId="34" fillId="7" borderId="38" xfId="0" applyFont="1" applyFill="1" applyBorder="1" applyAlignment="1" applyProtection="1">
      <alignment horizontal="center" vertical="center"/>
    </xf>
    <xf numFmtId="0" fontId="34" fillId="7" borderId="4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wrapText="1"/>
    </xf>
    <xf numFmtId="0" fontId="46" fillId="0" borderId="0" xfId="0" applyFont="1" applyBorder="1" applyAlignment="1">
      <alignment horizontal="left"/>
    </xf>
    <xf numFmtId="3" fontId="34" fillId="7" borderId="14" xfId="0" applyNumberFormat="1" applyFont="1" applyFill="1" applyBorder="1" applyAlignment="1">
      <alignment horizontal="center" vertical="center"/>
    </xf>
    <xf numFmtId="3" fontId="34" fillId="7" borderId="42" xfId="0" applyNumberFormat="1" applyFont="1" applyFill="1" applyBorder="1" applyAlignment="1">
      <alignment horizontal="center" vertical="center"/>
    </xf>
    <xf numFmtId="3" fontId="34" fillId="7" borderId="40" xfId="0" applyNumberFormat="1" applyFont="1" applyFill="1" applyBorder="1" applyAlignment="1">
      <alignment horizontal="center" vertical="center"/>
    </xf>
    <xf numFmtId="3" fontId="34" fillId="7" borderId="43" xfId="0" applyNumberFormat="1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35" fillId="0" borderId="0" xfId="0" applyFont="1" applyFill="1" applyAlignment="1">
      <alignment horizontal="left"/>
    </xf>
    <xf numFmtId="0" fontId="34" fillId="7" borderId="38" xfId="0" applyFont="1" applyFill="1" applyBorder="1" applyAlignment="1">
      <alignment horizontal="center" vertical="center" wrapText="1"/>
    </xf>
    <xf numFmtId="0" fontId="34" fillId="7" borderId="40" xfId="0" applyFont="1" applyFill="1" applyBorder="1" applyAlignment="1">
      <alignment horizontal="center" vertical="center" wrapText="1"/>
    </xf>
    <xf numFmtId="0" fontId="34" fillId="7" borderId="43" xfId="0" applyFont="1" applyFill="1" applyBorder="1" applyAlignment="1">
      <alignment horizontal="center" vertical="center" wrapText="1"/>
    </xf>
    <xf numFmtId="1" fontId="34" fillId="7" borderId="37" xfId="0" quotePrefix="1" applyNumberFormat="1" applyFont="1" applyFill="1" applyBorder="1" applyAlignment="1">
      <alignment horizontal="center" vertical="center"/>
    </xf>
    <xf numFmtId="1" fontId="34" fillId="7" borderId="36" xfId="0" applyNumberFormat="1" applyFont="1" applyFill="1" applyBorder="1" applyAlignment="1">
      <alignment horizontal="center" vertical="center"/>
    </xf>
    <xf numFmtId="1" fontId="34" fillId="7" borderId="39" xfId="0" applyNumberFormat="1" applyFont="1" applyFill="1" applyBorder="1" applyAlignment="1">
      <alignment horizontal="center" vertical="center"/>
    </xf>
    <xf numFmtId="1" fontId="34" fillId="7" borderId="41" xfId="0" applyNumberFormat="1" applyFont="1" applyFill="1" applyBorder="1" applyAlignment="1">
      <alignment horizontal="center" vertical="center"/>
    </xf>
    <xf numFmtId="0" fontId="34" fillId="7" borderId="36" xfId="8" applyFont="1" applyFill="1" applyBorder="1" applyAlignment="1">
      <alignment horizontal="center" vertical="center"/>
    </xf>
    <xf numFmtId="0" fontId="34" fillId="7" borderId="39" xfId="8" applyFont="1" applyFill="1" applyBorder="1" applyAlignment="1">
      <alignment horizontal="center" vertical="center"/>
    </xf>
    <xf numFmtId="0" fontId="34" fillId="7" borderId="41" xfId="8" applyFont="1" applyFill="1" applyBorder="1" applyAlignment="1">
      <alignment horizontal="center" vertical="center"/>
    </xf>
    <xf numFmtId="0" fontId="32" fillId="0" borderId="0" xfId="8" applyFont="1" applyFill="1" applyBorder="1" applyAlignment="1">
      <alignment horizontal="center"/>
    </xf>
    <xf numFmtId="0" fontId="30" fillId="0" borderId="0" xfId="8" applyFont="1" applyFill="1" applyBorder="1" applyAlignment="1">
      <alignment horizontal="center"/>
    </xf>
    <xf numFmtId="0" fontId="34" fillId="7" borderId="37" xfId="8" applyFont="1" applyFill="1" applyBorder="1" applyAlignment="1">
      <alignment horizontal="center" vertical="center" wrapText="1"/>
    </xf>
    <xf numFmtId="0" fontId="34" fillId="7" borderId="38" xfId="8" applyFont="1" applyFill="1" applyBorder="1" applyAlignment="1">
      <alignment horizontal="center" vertical="center" wrapText="1"/>
    </xf>
    <xf numFmtId="0" fontId="34" fillId="7" borderId="14" xfId="8" applyFont="1" applyFill="1" applyBorder="1" applyAlignment="1">
      <alignment horizontal="center" vertical="center"/>
    </xf>
    <xf numFmtId="0" fontId="34" fillId="7" borderId="14" xfId="8" applyFont="1" applyFill="1" applyBorder="1" applyAlignment="1">
      <alignment horizontal="center" vertical="center" wrapText="1"/>
    </xf>
    <xf numFmtId="0" fontId="34" fillId="7" borderId="14" xfId="8" quotePrefix="1" applyFont="1" applyFill="1" applyBorder="1" applyAlignment="1">
      <alignment horizontal="center" vertical="center" wrapText="1"/>
    </xf>
    <xf numFmtId="0" fontId="34" fillId="7" borderId="40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/>
    </xf>
    <xf numFmtId="0" fontId="34" fillId="7" borderId="37" xfId="8" applyFont="1" applyFill="1" applyBorder="1" applyAlignment="1">
      <alignment horizontal="center" vertical="center"/>
    </xf>
    <xf numFmtId="0" fontId="34" fillId="7" borderId="38" xfId="8" applyFont="1" applyFill="1" applyBorder="1" applyAlignment="1">
      <alignment horizontal="center" vertical="center"/>
    </xf>
    <xf numFmtId="0" fontId="34" fillId="7" borderId="40" xfId="8" applyFont="1" applyFill="1" applyBorder="1" applyAlignment="1">
      <alignment horizontal="center" vertical="center"/>
    </xf>
    <xf numFmtId="0" fontId="34" fillId="7" borderId="61" xfId="8" applyFont="1" applyFill="1" applyBorder="1" applyAlignment="1">
      <alignment horizontal="center" vertical="center"/>
    </xf>
    <xf numFmtId="0" fontId="34" fillId="7" borderId="67" xfId="8" applyFont="1" applyFill="1" applyBorder="1" applyAlignment="1">
      <alignment horizontal="center" vertical="center"/>
    </xf>
    <xf numFmtId="0" fontId="34" fillId="7" borderId="62" xfId="8" applyFont="1" applyFill="1" applyBorder="1" applyAlignment="1">
      <alignment horizontal="center" vertical="center"/>
    </xf>
  </cellXfs>
  <cellStyles count="10">
    <cellStyle name="Euro" xfId="1" xr:uid="{00000000-0005-0000-0000-000000000000}"/>
    <cellStyle name="Hipervínculo" xfId="6" builtinId="8"/>
    <cellStyle name="Hipervínculo 2" xfId="9" xr:uid="{00000000-0005-0000-0000-000002000000}"/>
    <cellStyle name="Normal" xfId="0" builtinId="0"/>
    <cellStyle name="Normal 2" xfId="5" xr:uid="{00000000-0005-0000-0000-000004000000}"/>
    <cellStyle name="Normal 2 2" xfId="8" xr:uid="{00000000-0005-0000-0000-000005000000}"/>
    <cellStyle name="Normal 3" xfId="7" xr:uid="{00000000-0005-0000-0000-000006000000}"/>
    <cellStyle name="Normal_2.1 EnctaInd Empresas 2006 DATOS_INE_nc44707" xfId="2" xr:uid="{00000000-0005-0000-0000-000007000000}"/>
    <cellStyle name="Normal_EnctaInd Empresas 2001" xfId="3" xr:uid="{00000000-0005-0000-0000-000008000000}"/>
    <cellStyle name="pepe" xfId="4" xr:uid="{00000000-0005-0000-0000-000009000000}"/>
  </cellStyles>
  <dxfs count="0"/>
  <tableStyles count="0" defaultTableStyle="TableStyleMedium9" defaultPivotStyle="PivotStyleLight16"/>
  <colors>
    <mruColors>
      <color rgb="FFFFCCCC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las empresas de la Industria de la Alimentación
según subsector de actividad. Año 2021</a:t>
            </a:r>
          </a:p>
        </c:rich>
      </c:tx>
      <c:layout>
        <c:manualLayout>
          <c:xMode val="edge"/>
          <c:yMode val="edge"/>
          <c:x val="0.10902859211002533"/>
          <c:y val="2.813864071385124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198470991456482"/>
          <c:y val="0.30973451327433632"/>
          <c:w val="0.46050139663621875"/>
          <c:h val="0.41814159292035397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4BB-43E2-B9C7-B0FC4681AF4A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4BB-43E2-B9C7-B0FC4681AF4A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4BB-43E2-B9C7-B0FC4681AF4A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4BB-43E2-B9C7-B0FC4681AF4A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4BB-43E2-B9C7-B0FC4681AF4A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4BB-43E2-B9C7-B0FC4681AF4A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4BB-43E2-B9C7-B0FC4681AF4A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4BB-43E2-B9C7-B0FC4681AF4A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4BB-43E2-B9C7-B0FC4681AF4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A4BB-43E2-B9C7-B0FC4681AF4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A4BB-43E2-B9C7-B0FC4681AF4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A4BB-43E2-B9C7-B0FC4681AF4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A4BB-43E2-B9C7-B0FC4681AF4A}"/>
              </c:ext>
            </c:extLst>
          </c:dPt>
          <c:dLbls>
            <c:dLbl>
              <c:idx val="0"/>
              <c:layout>
                <c:manualLayout>
                  <c:x val="5.1848198864018868E-2"/>
                  <c:y val="-6.885295977274492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BB-43E2-B9C7-B0FC4681AF4A}"/>
                </c:ext>
              </c:extLst>
            </c:dLbl>
            <c:dLbl>
              <c:idx val="1"/>
              <c:layout>
                <c:manualLayout>
                  <c:x val="4.7945330007406917E-2"/>
                  <c:y val="-9.7286402852838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BB-43E2-B9C7-B0FC4681AF4A}"/>
                </c:ext>
              </c:extLst>
            </c:dLbl>
            <c:dLbl>
              <c:idx val="2"/>
              <c:layout>
                <c:manualLayout>
                  <c:x val="4.2237235103705993E-2"/>
                  <c:y val="-4.971811422282401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BB-43E2-B9C7-B0FC4681AF4A}"/>
                </c:ext>
              </c:extLst>
            </c:dLbl>
            <c:dLbl>
              <c:idx val="3"/>
              <c:layout>
                <c:manualLayout>
                  <c:x val="5.0615279243398814E-2"/>
                  <c:y val="2.36141005191656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BB-43E2-B9C7-B0FC4681AF4A}"/>
                </c:ext>
              </c:extLst>
            </c:dLbl>
            <c:dLbl>
              <c:idx val="4"/>
              <c:layout>
                <c:manualLayout>
                  <c:x val="2.6056098443720595E-2"/>
                  <c:y val="2.62820505901463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BB-43E2-B9C7-B0FC4681AF4A}"/>
                </c:ext>
              </c:extLst>
            </c:dLbl>
            <c:dLbl>
              <c:idx val="5"/>
              <c:layout>
                <c:manualLayout>
                  <c:x val="-9.0957745204487874E-3"/>
                  <c:y val="6.7300329748020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BB-43E2-B9C7-B0FC4681AF4A}"/>
                </c:ext>
              </c:extLst>
            </c:dLbl>
            <c:dLbl>
              <c:idx val="6"/>
              <c:layout>
                <c:manualLayout>
                  <c:x val="-2.4634545783568607E-2"/>
                  <c:y val="7.28230424247002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BB-43E2-B9C7-B0FC4681AF4A}"/>
                </c:ext>
              </c:extLst>
            </c:dLbl>
            <c:dLbl>
              <c:idx val="7"/>
              <c:layout>
                <c:manualLayout>
                  <c:x val="-4.6398841838581252E-4"/>
                  <c:y val="-5.265714301133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BB-43E2-B9C7-B0FC4681AF4A}"/>
                </c:ext>
              </c:extLst>
            </c:dLbl>
            <c:dLbl>
              <c:idx val="8"/>
              <c:layout>
                <c:manualLayout>
                  <c:x val="-6.4266525431671523E-2"/>
                  <c:y val="-4.56296502542108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BB-43E2-B9C7-B0FC4681AF4A}"/>
                </c:ext>
              </c:extLst>
            </c:dLbl>
            <c:dLbl>
              <c:idx val="9"/>
              <c:layout>
                <c:manualLayout>
                  <c:x val="-9.6324881044566706E-3"/>
                  <c:y val="-0.1404260788245935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BB-43E2-B9C7-B0FC4681AF4A}"/>
                </c:ext>
              </c:extLst>
            </c:dLbl>
            <c:dLbl>
              <c:idx val="10"/>
              <c:layout>
                <c:manualLayout>
                  <c:x val="-3.4841339368034685E-3"/>
                  <c:y val="-0.10049736733827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4BB-43E2-B9C7-B0FC4681AF4A}"/>
                </c:ext>
              </c:extLst>
            </c:dLbl>
            <c:dLbl>
              <c:idx val="11"/>
              <c:layout>
                <c:manualLayout>
                  <c:x val="-8.3284233334931233E-4"/>
                  <c:y val="-7.621972976990233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4BB-43E2-B9C7-B0FC4681AF4A}"/>
                </c:ext>
              </c:extLst>
            </c:dLbl>
            <c:dLbl>
              <c:idx val="12"/>
              <c:layout>
                <c:manualLayout>
                  <c:x val="4.5200808377275345E-2"/>
                  <c:y val="-8.94940660530888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4BB-43E2-B9C7-B0FC4681AF4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'6.2.1'!$B$8:$B$15</c:f>
              <c:numCache>
                <c:formatCode>#,##0\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4BB-43E2-B9C7-B0FC4681AF4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75209495432821"/>
          <c:y val="1.5486725663716928E-2"/>
          <c:w val="0.30154170951283787"/>
          <c:h val="0.960176991150442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 la población activa, ocupada y parada de la Industria de la Alimentación (miles de personas)</a:t>
            </a:r>
          </a:p>
        </c:rich>
      </c:tx>
      <c:layout>
        <c:manualLayout>
          <c:xMode val="edge"/>
          <c:yMode val="edge"/>
          <c:x val="0.11005701254275937"/>
          <c:y val="3.080568720379147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0909167048442208E-2"/>
          <c:y val="0.24881516587677824"/>
          <c:w val="0.87993212633680762"/>
          <c:h val="0.55924170616113988"/>
        </c:manualLayout>
      </c:layout>
      <c:lineChart>
        <c:grouping val="standard"/>
        <c:varyColors val="0"/>
        <c:ser>
          <c:idx val="0"/>
          <c:order val="0"/>
          <c:tx>
            <c:v>Activos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'6.13'!$B$7:$B$21</c:f>
              <c:numCache>
                <c:formatCode>#,##0.0__;\–#,##0.0__;0.0__;@__</c:formatCode>
                <c:ptCount val="15"/>
                <c:pt idx="0">
                  <c:v>529</c:v>
                </c:pt>
                <c:pt idx="1">
                  <c:v>548.65</c:v>
                </c:pt>
                <c:pt idx="2">
                  <c:v>467.6</c:v>
                </c:pt>
                <c:pt idx="3">
                  <c:v>438.42500000000001</c:v>
                </c:pt>
                <c:pt idx="4">
                  <c:v>439.6</c:v>
                </c:pt>
                <c:pt idx="5">
                  <c:v>445.72500000000002</c:v>
                </c:pt>
                <c:pt idx="6">
                  <c:v>454.1</c:v>
                </c:pt>
                <c:pt idx="7">
                  <c:v>468.5</c:v>
                </c:pt>
                <c:pt idx="8">
                  <c:v>454.1</c:v>
                </c:pt>
                <c:pt idx="9">
                  <c:v>468.92500000000001</c:v>
                </c:pt>
                <c:pt idx="10">
                  <c:v>494.27499999999998</c:v>
                </c:pt>
                <c:pt idx="11">
                  <c:v>485.3</c:v>
                </c:pt>
                <c:pt idx="12">
                  <c:v>493.6</c:v>
                </c:pt>
                <c:pt idx="13">
                  <c:v>508.9</c:v>
                </c:pt>
                <c:pt idx="14">
                  <c:v>490.375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DD-46D5-B62E-24D39B153D59}"/>
            </c:ext>
          </c:extLst>
        </c:ser>
        <c:ser>
          <c:idx val="1"/>
          <c:order val="1"/>
          <c:tx>
            <c:strRef>
              <c:f>'6.13'!$C$6</c:f>
              <c:strCache>
                <c:ptCount val="1"/>
                <c:pt idx="0">
                  <c:v>Ocupados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'6.13'!$C$7:$C$21</c:f>
              <c:numCache>
                <c:formatCode>#,##0.0__;\–#,##0.0__;0.0__;@__</c:formatCode>
                <c:ptCount val="15"/>
                <c:pt idx="0">
                  <c:v>495.6</c:v>
                </c:pt>
                <c:pt idx="1">
                  <c:v>509</c:v>
                </c:pt>
                <c:pt idx="2">
                  <c:v>415.6</c:v>
                </c:pt>
                <c:pt idx="3">
                  <c:v>392.27499999999998</c:v>
                </c:pt>
                <c:pt idx="4">
                  <c:v>393.1</c:v>
                </c:pt>
                <c:pt idx="5">
                  <c:v>388.92500000000001</c:v>
                </c:pt>
                <c:pt idx="6">
                  <c:v>393.3</c:v>
                </c:pt>
                <c:pt idx="7">
                  <c:v>420.7</c:v>
                </c:pt>
                <c:pt idx="8">
                  <c:v>414</c:v>
                </c:pt>
                <c:pt idx="9">
                  <c:v>423.67500000000001</c:v>
                </c:pt>
                <c:pt idx="10">
                  <c:v>448.02499999999998</c:v>
                </c:pt>
                <c:pt idx="11">
                  <c:v>442.4</c:v>
                </c:pt>
                <c:pt idx="12">
                  <c:v>456.1</c:v>
                </c:pt>
                <c:pt idx="13">
                  <c:v>460.5</c:v>
                </c:pt>
                <c:pt idx="14">
                  <c:v>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D-46D5-B62E-24D39B153D59}"/>
            </c:ext>
          </c:extLst>
        </c:ser>
        <c:ser>
          <c:idx val="2"/>
          <c:order val="2"/>
          <c:tx>
            <c:strRef>
              <c:f>'6.13'!$D$6</c:f>
              <c:strCache>
                <c:ptCount val="1"/>
                <c:pt idx="0">
                  <c:v>Parados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'6.13'!$A$7:$A$21</c:f>
              <c:strCache>
                <c:ptCount val="15"/>
                <c:pt idx="0">
                  <c:v>2007</c:v>
                </c:pt>
                <c:pt idx="1">
                  <c:v>2008 (1)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 (P)</c:v>
                </c:pt>
              </c:strCache>
            </c:strRef>
          </c:cat>
          <c:val>
            <c:numRef>
              <c:f>'6.13'!$D$7:$D$21</c:f>
              <c:numCache>
                <c:formatCode>#,##0.0__;\–#,##0.0__;0.0__;@__</c:formatCode>
                <c:ptCount val="15"/>
                <c:pt idx="0">
                  <c:v>33.4</c:v>
                </c:pt>
                <c:pt idx="1">
                  <c:v>39.700000000000003</c:v>
                </c:pt>
                <c:pt idx="2">
                  <c:v>52</c:v>
                </c:pt>
                <c:pt idx="3">
                  <c:v>46.2</c:v>
                </c:pt>
                <c:pt idx="4">
                  <c:v>46.5</c:v>
                </c:pt>
                <c:pt idx="5">
                  <c:v>56.800000000000011</c:v>
                </c:pt>
                <c:pt idx="6">
                  <c:v>60.800000000000011</c:v>
                </c:pt>
                <c:pt idx="7">
                  <c:v>47.800000000000011</c:v>
                </c:pt>
                <c:pt idx="8">
                  <c:v>40.100000000000023</c:v>
                </c:pt>
                <c:pt idx="9">
                  <c:v>45.25</c:v>
                </c:pt>
                <c:pt idx="10">
                  <c:v>46.25</c:v>
                </c:pt>
                <c:pt idx="11">
                  <c:v>42.900000000000034</c:v>
                </c:pt>
                <c:pt idx="12">
                  <c:v>37.5</c:v>
                </c:pt>
                <c:pt idx="13">
                  <c:v>48.399999999999977</c:v>
                </c:pt>
                <c:pt idx="14">
                  <c:v>38.4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DD-46D5-B62E-24D39B153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0279520"/>
        <c:axId val="420280064"/>
      </c:lineChart>
      <c:catAx>
        <c:axId val="4202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0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79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559288555293188"/>
          <c:y val="0.15694871216233533"/>
          <c:w val="0.46312217175621562"/>
          <c:h val="5.92417061611374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GRAFICO: Valor de los alimentos comprados según destino de la compra (millones de euros)</a:t>
            </a:r>
          </a:p>
        </c:rich>
      </c:tx>
      <c:layout>
        <c:manualLayout>
          <c:xMode val="edge"/>
          <c:yMode val="edge"/>
          <c:x val="0.11143416927899687"/>
          <c:y val="3.13901345291479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3036819579194192"/>
          <c:y val="0.21300448430493377"/>
          <c:w val="0.76533799647268963"/>
          <c:h val="0.6143497757847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'6.14'!$B$5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'6.14'!$B$48</c:f>
              <c:numCache>
                <c:formatCode>#,##0.00</c:formatCode>
                <c:ptCount val="1"/>
                <c:pt idx="0">
                  <c:v>79348.253833577008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0-423E-959F-4B4988E25DCC}"/>
            </c:ext>
          </c:extLst>
        </c:ser>
        <c:ser>
          <c:idx val="1"/>
          <c:order val="1"/>
          <c:tx>
            <c:strRef>
              <c:f>'6.14'!$C$5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Hogares</c:v>
              </c:pt>
              <c:pt idx="1">
                <c:v>0</c:v>
              </c:pt>
            </c:strLit>
          </c:cat>
          <c:val>
            <c:numRef>
              <c:f>'6.14'!$C$48</c:f>
              <c:numCache>
                <c:formatCode>#,##0.00</c:formatCode>
                <c:ptCount val="1"/>
                <c:pt idx="0">
                  <c:v>74543.604005105997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50-423E-959F-4B4988E25DCC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45617392"/>
        <c:axId val="245620656"/>
      </c:barChart>
      <c:catAx>
        <c:axId val="2456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5620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73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67978179843507"/>
          <c:y val="0.93118364236728468"/>
          <c:w val="0.67484713115828798"/>
          <c:h val="5.38116591928251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Cantidad comprada total por persona según producto. Año 2020</a:t>
            </a:r>
          </a:p>
        </c:rich>
      </c:tx>
      <c:layout>
        <c:manualLayout>
          <c:xMode val="edge"/>
          <c:yMode val="edge"/>
          <c:x val="0.26453268627738424"/>
          <c:y val="1.79149367692674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1.9253896079891423E-2"/>
          <c:y val="6.0253161536626104E-2"/>
          <c:w val="0.96269667886098165"/>
          <c:h val="0.589803012746233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'6.15'!$A$8</c:f>
              <c:strCache>
                <c:ptCount val="1"/>
                <c:pt idx="0">
                  <c:v>Total Huevos (Kgs.)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'6.15'!$E$8</c:f>
              <c:numCache>
                <c:formatCode>0.00</c:formatCode>
                <c:ptCount val="1"/>
                <c:pt idx="0">
                  <c:v>9.7283293515046747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74-412E-9BDD-66D169041329}"/>
            </c:ext>
          </c:extLst>
        </c:ser>
        <c:ser>
          <c:idx val="1"/>
          <c:order val="1"/>
          <c:tx>
            <c:strRef>
              <c:f>'6.15'!$A$9</c:f>
              <c:strCache>
                <c:ptCount val="1"/>
                <c:pt idx="0">
                  <c:v>Total Carne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'6.15'!$E$9</c:f>
              <c:numCache>
                <c:formatCode>0.00</c:formatCode>
                <c:ptCount val="1"/>
                <c:pt idx="0">
                  <c:v>49.861613568706446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4-412E-9BDD-66D169041329}"/>
            </c:ext>
          </c:extLst>
        </c:ser>
        <c:ser>
          <c:idx val="2"/>
          <c:order val="2"/>
          <c:tx>
            <c:strRef>
              <c:f>'6.15'!$A$10</c:f>
              <c:strCache>
                <c:ptCount val="1"/>
                <c:pt idx="0">
                  <c:v>Total Pesca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'6.15'!$E$10</c:f>
              <c:numCache>
                <c:formatCode>0.00</c:formatCode>
                <c:ptCount val="1"/>
                <c:pt idx="0">
                  <c:v>24.83483833018273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4-412E-9BDD-66D169041329}"/>
            </c:ext>
          </c:extLst>
        </c:ser>
        <c:ser>
          <c:idx val="3"/>
          <c:order val="3"/>
          <c:tx>
            <c:strRef>
              <c:f>'6.15'!$A$11</c:f>
              <c:strCache>
                <c:ptCount val="1"/>
                <c:pt idx="0">
                  <c:v>Total Leche Líquida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'6.15'!$E$11</c:f>
              <c:numCache>
                <c:formatCode>0.00</c:formatCode>
                <c:ptCount val="1"/>
                <c:pt idx="0">
                  <c:v>73.986873215603808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4-412E-9BDD-66D169041329}"/>
            </c:ext>
          </c:extLst>
        </c:ser>
        <c:ser>
          <c:idx val="4"/>
          <c:order val="4"/>
          <c:tx>
            <c:strRef>
              <c:f>'6.15'!$A$12</c:f>
              <c:strCache>
                <c:ptCount val="1"/>
                <c:pt idx="0">
                  <c:v>Total Otras Leches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'6.15'!$E$12</c:f>
              <c:numCache>
                <c:formatCode>0.00</c:formatCode>
                <c:ptCount val="1"/>
                <c:pt idx="0">
                  <c:v>0.70053397852404864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74-412E-9BDD-66D169041329}"/>
            </c:ext>
          </c:extLst>
        </c:ser>
        <c:ser>
          <c:idx val="5"/>
          <c:order val="5"/>
          <c:tx>
            <c:strRef>
              <c:f>'6.15'!$A$13</c:f>
              <c:strCache>
                <c:ptCount val="1"/>
                <c:pt idx="0">
                  <c:v>Derivados Lácteos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'6.15'!$E$13</c:f>
              <c:numCache>
                <c:formatCode>0.00</c:formatCode>
                <c:ptCount val="1"/>
                <c:pt idx="0">
                  <c:v>37.407652369230647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4-412E-9BDD-66D169041329}"/>
            </c:ext>
          </c:extLst>
        </c:ser>
        <c:ser>
          <c:idx val="6"/>
          <c:order val="6"/>
          <c:tx>
            <c:strRef>
              <c:f>'6.15'!$A$14</c:f>
              <c:strCache>
                <c:ptCount val="1"/>
                <c:pt idx="0">
                  <c:v>Pan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'6.15'!$E$14</c:f>
              <c:numCache>
                <c:formatCode>0.00</c:formatCode>
                <c:ptCount val="1"/>
                <c:pt idx="0">
                  <c:v>32.775178650157592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74-412E-9BDD-66D169041329}"/>
            </c:ext>
          </c:extLst>
        </c:ser>
        <c:ser>
          <c:idx val="7"/>
          <c:order val="7"/>
          <c:tx>
            <c:strRef>
              <c:f>'6.15'!$A$15</c:f>
              <c:strCache>
                <c:ptCount val="1"/>
                <c:pt idx="0">
                  <c:v>Bollería/Pastelería/Galletas/Cereales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'6.15'!$E$15</c:f>
              <c:numCache>
                <c:formatCode>0.00</c:formatCode>
                <c:ptCount val="1"/>
                <c:pt idx="0">
                  <c:v>14.24635070849398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4-412E-9BDD-66D169041329}"/>
            </c:ext>
          </c:extLst>
        </c:ser>
        <c:ser>
          <c:idx val="8"/>
          <c:order val="8"/>
          <c:tx>
            <c:strRef>
              <c:f>'6.15'!$A$16</c:f>
              <c:strCache>
                <c:ptCount val="1"/>
                <c:pt idx="0">
                  <c:v>Chocolates/Cacaos/Suc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'6.15'!$E$16</c:f>
              <c:numCache>
                <c:formatCode>0.00</c:formatCode>
                <c:ptCount val="1"/>
                <c:pt idx="0">
                  <c:v>4.016312349115049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74-412E-9BDD-66D169041329}"/>
            </c:ext>
          </c:extLst>
        </c:ser>
        <c:ser>
          <c:idx val="9"/>
          <c:order val="9"/>
          <c:tx>
            <c:strRef>
              <c:f>'6.15'!$A$17</c:f>
              <c:strCache>
                <c:ptCount val="1"/>
                <c:pt idx="0">
                  <c:v>Cafés e Infusiones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'6.15'!$E$17</c:f>
              <c:numCache>
                <c:formatCode>0.00</c:formatCode>
                <c:ptCount val="1"/>
                <c:pt idx="0">
                  <c:v>1.976365669101674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4-412E-9BDD-66D169041329}"/>
            </c:ext>
          </c:extLst>
        </c:ser>
        <c:ser>
          <c:idx val="10"/>
          <c:order val="10"/>
          <c:tx>
            <c:strRef>
              <c:f>'6.15'!$A$18</c:f>
              <c:strCache>
                <c:ptCount val="1"/>
                <c:pt idx="0">
                  <c:v>Arroz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'6.15'!$E$18</c:f>
              <c:numCache>
                <c:formatCode>0.00</c:formatCode>
                <c:ptCount val="1"/>
                <c:pt idx="0">
                  <c:v>4.2600884438632871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74-412E-9BDD-66D169041329}"/>
            </c:ext>
          </c:extLst>
        </c:ser>
        <c:ser>
          <c:idx val="11"/>
          <c:order val="11"/>
          <c:tx>
            <c:strRef>
              <c:f>'6.15'!$A$19</c:f>
              <c:strCache>
                <c:ptCount val="1"/>
                <c:pt idx="0">
                  <c:v>Total Pastas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'6.15'!$E$19</c:f>
              <c:numCache>
                <c:formatCode>0.00</c:formatCode>
                <c:ptCount val="1"/>
                <c:pt idx="0">
                  <c:v>4.5341861312887408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74-412E-9BDD-66D169041329}"/>
            </c:ext>
          </c:extLst>
        </c:ser>
        <c:ser>
          <c:idx val="12"/>
          <c:order val="12"/>
          <c:tx>
            <c:strRef>
              <c:f>'6.15'!$A$20</c:f>
              <c:strCache>
                <c:ptCount val="1"/>
                <c:pt idx="0">
                  <c:v>Azucar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'6.15'!$E$20</c:f>
              <c:numCache>
                <c:formatCode>0.00</c:formatCode>
                <c:ptCount val="1"/>
                <c:pt idx="0">
                  <c:v>3.6239643341809917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274-412E-9BDD-66D169041329}"/>
            </c:ext>
          </c:extLst>
        </c:ser>
        <c:ser>
          <c:idx val="13"/>
          <c:order val="13"/>
          <c:tx>
            <c:strRef>
              <c:f>'6.15'!$A$21</c:f>
              <c:strCache>
                <c:ptCount val="1"/>
                <c:pt idx="0">
                  <c:v>Legumbres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'6.15'!$E$21</c:f>
              <c:numCache>
                <c:formatCode>0.00</c:formatCode>
                <c:ptCount val="1"/>
                <c:pt idx="0">
                  <c:v>3.9107289898186868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274-412E-9BDD-66D169041329}"/>
            </c:ext>
          </c:extLst>
        </c:ser>
        <c:ser>
          <c:idx val="14"/>
          <c:order val="14"/>
          <c:tx>
            <c:strRef>
              <c:f>'6.15'!$A$22</c:f>
              <c:strCache>
                <c:ptCount val="1"/>
                <c:pt idx="0">
                  <c:v>Total Aceite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'6.15'!$E$22</c:f>
              <c:numCache>
                <c:formatCode>0.00</c:formatCode>
                <c:ptCount val="1"/>
                <c:pt idx="0">
                  <c:v>13.262055789416685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274-412E-9BDD-66D169041329}"/>
            </c:ext>
          </c:extLst>
        </c:ser>
        <c:ser>
          <c:idx val="15"/>
          <c:order val="15"/>
          <c:tx>
            <c:strRef>
              <c:f>'6.15'!$A$23</c:f>
              <c:strCache>
                <c:ptCount val="1"/>
                <c:pt idx="0">
                  <c:v>Total Aceite  oliva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'6.15'!$E$23</c:f>
              <c:numCache>
                <c:formatCode>0.00</c:formatCode>
                <c:ptCount val="1"/>
                <c:pt idx="0">
                  <c:v>8.9260251922777432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274-412E-9BDD-66D169041329}"/>
            </c:ext>
          </c:extLst>
        </c:ser>
        <c:ser>
          <c:idx val="16"/>
          <c:order val="16"/>
          <c:tx>
            <c:strRef>
              <c:f>'6.15'!$A$24</c:f>
              <c:strCache>
                <c:ptCount val="1"/>
                <c:pt idx="0">
                  <c:v>Aceite De Girasol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'6.15'!$E$24</c:f>
              <c:numCache>
                <c:formatCode>0.00</c:formatCode>
                <c:ptCount val="1"/>
                <c:pt idx="0">
                  <c:v>3.9892308364146438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274-412E-9BDD-66D169041329}"/>
            </c:ext>
          </c:extLst>
        </c:ser>
        <c:ser>
          <c:idx val="17"/>
          <c:order val="17"/>
          <c:tx>
            <c:strRef>
              <c:f>'6.15'!$A$25</c:f>
              <c:strCache>
                <c:ptCount val="1"/>
                <c:pt idx="0">
                  <c:v>Margarina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7547184806906902E-2"/>
                  <c:y val="-2.76319717406178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'6.15'!$E$25</c:f>
              <c:numCache>
                <c:formatCode>0.00</c:formatCode>
                <c:ptCount val="1"/>
                <c:pt idx="0">
                  <c:v>0.65174320015458576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274-412E-9BDD-66D169041329}"/>
            </c:ext>
          </c:extLst>
        </c:ser>
        <c:ser>
          <c:idx val="18"/>
          <c:order val="18"/>
          <c:tx>
            <c:strRef>
              <c:f>'6.15'!$A$26</c:f>
              <c:strCache>
                <c:ptCount val="1"/>
                <c:pt idx="0">
                  <c:v>Patatas Frescas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'6.15'!$E$26</c:f>
              <c:numCache>
                <c:formatCode>0.00</c:formatCode>
                <c:ptCount val="1"/>
                <c:pt idx="0">
                  <c:v>23.120554286971405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274-412E-9BDD-66D169041329}"/>
            </c:ext>
          </c:extLst>
        </c:ser>
        <c:ser>
          <c:idx val="19"/>
          <c:order val="19"/>
          <c:tx>
            <c:strRef>
              <c:f>'6.15'!$A$27</c:f>
              <c:strCache>
                <c:ptCount val="1"/>
                <c:pt idx="0">
                  <c:v>Patatas Congeladas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'6.15'!$E$27</c:f>
              <c:numCache>
                <c:formatCode>0.00</c:formatCode>
                <c:ptCount val="1"/>
                <c:pt idx="0">
                  <c:v>1.0343827983051646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274-412E-9BDD-66D169041329}"/>
            </c:ext>
          </c:extLst>
        </c:ser>
        <c:ser>
          <c:idx val="20"/>
          <c:order val="20"/>
          <c:tx>
            <c:strRef>
              <c:f>'6.15'!$A$28</c:f>
              <c:strCache>
                <c:ptCount val="1"/>
                <c:pt idx="0">
                  <c:v>Patatas Procesadas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2375127027984925E-2"/>
                  <c:y val="2.639207136635295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'6.15'!$E$28</c:f>
              <c:numCache>
                <c:formatCode>0.00</c:formatCode>
                <c:ptCount val="1"/>
                <c:pt idx="0">
                  <c:v>1.5978689815009817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274-412E-9BDD-66D169041329}"/>
            </c:ext>
          </c:extLst>
        </c:ser>
        <c:ser>
          <c:idx val="21"/>
          <c:order val="21"/>
          <c:tx>
            <c:strRef>
              <c:f>'6.15'!$A$29</c:f>
              <c:strCache>
                <c:ptCount val="1"/>
                <c:pt idx="0">
                  <c:v>Total Hortalizas Frescas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'6.15'!$E$29</c:f>
              <c:numCache>
                <c:formatCode>0.00</c:formatCode>
                <c:ptCount val="1"/>
                <c:pt idx="0">
                  <c:v>63.933571869844663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274-412E-9BDD-66D169041329}"/>
            </c:ext>
          </c:extLst>
        </c:ser>
        <c:ser>
          <c:idx val="22"/>
          <c:order val="22"/>
          <c:tx>
            <c:strRef>
              <c:f>'6.15'!$A$30</c:f>
              <c:strCache>
                <c:ptCount val="1"/>
                <c:pt idx="0">
                  <c:v>Total Frutas Fresca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'6.15'!$E$30</c:f>
              <c:numCache>
                <c:formatCode>0.00</c:formatCode>
                <c:ptCount val="1"/>
                <c:pt idx="0">
                  <c:v>99.738064806379498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7274-412E-9BDD-66D169041329}"/>
            </c:ext>
          </c:extLst>
        </c:ser>
        <c:ser>
          <c:idx val="23"/>
          <c:order val="23"/>
          <c:tx>
            <c:strRef>
              <c:f>'6.15'!$A$31</c:f>
              <c:strCache>
                <c:ptCount val="1"/>
                <c:pt idx="0">
                  <c:v>Aceitunas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'6.15'!$E$31</c:f>
              <c:numCache>
                <c:formatCode>0.00</c:formatCode>
                <c:ptCount val="1"/>
                <c:pt idx="0">
                  <c:v>2.8718596280098048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74-412E-9BDD-66D169041329}"/>
            </c:ext>
          </c:extLst>
        </c:ser>
        <c:ser>
          <c:idx val="24"/>
          <c:order val="24"/>
          <c:tx>
            <c:strRef>
              <c:f>'6.15'!$A$32</c:f>
              <c:strCache>
                <c:ptCount val="1"/>
                <c:pt idx="0">
                  <c:v>Frutos Secos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163224102960668E-2"/>
                  <c:y val="3.66258692388339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274-412E-9BDD-66D16904132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'6.15'!$E$32</c:f>
              <c:numCache>
                <c:formatCode>0.00</c:formatCode>
                <c:ptCount val="1"/>
                <c:pt idx="0">
                  <c:v>3.8125411402350351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74-412E-9BDD-66D169041329}"/>
            </c:ext>
          </c:extLst>
        </c:ser>
        <c:ser>
          <c:idx val="25"/>
          <c:order val="25"/>
          <c:tx>
            <c:strRef>
              <c:f>'6.15'!$A$33</c:f>
              <c:strCache>
                <c:ptCount val="1"/>
                <c:pt idx="0">
                  <c:v>Total Frutas&amp;Hortalizas Transformadas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'6.15'!$E$33</c:f>
              <c:numCache>
                <c:formatCode>0.00</c:formatCode>
                <c:ptCount val="1"/>
                <c:pt idx="0">
                  <c:v>14.490171628287232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274-412E-9BDD-66D169041329}"/>
            </c:ext>
          </c:extLst>
        </c:ser>
        <c:ser>
          <c:idx val="26"/>
          <c:order val="26"/>
          <c:tx>
            <c:strRef>
              <c:f>'6.15'!$A$34</c:f>
              <c:strCache>
                <c:ptCount val="1"/>
                <c:pt idx="0">
                  <c:v>Platos Preparados</c:v>
                </c:pt>
              </c:strCache>
            </c:strRef>
          </c:tx>
          <c:spPr>
            <a:solidFill>
              <a:srgbClr val="99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'6.15'!$E$34</c:f>
              <c:numCache>
                <c:formatCode>0.00</c:formatCode>
                <c:ptCount val="1"/>
                <c:pt idx="0">
                  <c:v>16.84856884795391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274-412E-9BDD-66D169041329}"/>
            </c:ext>
          </c:extLst>
        </c:ser>
        <c:ser>
          <c:idx val="27"/>
          <c:order val="27"/>
          <c:tx>
            <c:strRef>
              <c:f>'6.15'!$A$35</c:f>
              <c:strCache>
                <c:ptCount val="1"/>
                <c:pt idx="0">
                  <c:v>Salsas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'6.15'!$E$35</c:f>
              <c:numCache>
                <c:formatCode>0.00</c:formatCode>
                <c:ptCount val="1"/>
                <c:pt idx="0">
                  <c:v>3.0893601445534817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7274-412E-9BDD-66D169041329}"/>
            </c:ext>
          </c:extLst>
        </c:ser>
        <c:ser>
          <c:idx val="28"/>
          <c:order val="28"/>
          <c:tx>
            <c:strRef>
              <c:f>'6.15'!$A$36</c:f>
              <c:strCache>
                <c:ptCount val="1"/>
                <c:pt idx="0">
                  <c:v>Vinos Tranquilos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'6.15'!$E$36</c:f>
              <c:numCache>
                <c:formatCode>0.00</c:formatCode>
                <c:ptCount val="1"/>
                <c:pt idx="0">
                  <c:v>3.9334999213948487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7274-412E-9BDD-66D169041329}"/>
            </c:ext>
          </c:extLst>
        </c:ser>
        <c:ser>
          <c:idx val="29"/>
          <c:order val="29"/>
          <c:tx>
            <c:strRef>
              <c:f>'6.15'!$A$37</c:f>
              <c:strCache>
                <c:ptCount val="1"/>
                <c:pt idx="0">
                  <c:v>Espum(Inc Cava)+Gas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'6.15'!$E$37</c:f>
              <c:numCache>
                <c:formatCode>0.00</c:formatCode>
                <c:ptCount val="1"/>
                <c:pt idx="0">
                  <c:v>0.60038929581129852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7274-412E-9BDD-66D169041329}"/>
            </c:ext>
          </c:extLst>
        </c:ser>
        <c:ser>
          <c:idx val="30"/>
          <c:order val="30"/>
          <c:tx>
            <c:strRef>
              <c:f>'6.15'!$A$38</c:f>
              <c:strCache>
                <c:ptCount val="1"/>
                <c:pt idx="0">
                  <c:v>Vinos Con I.G.P.</c:v>
                </c:pt>
              </c:strCache>
            </c:strRef>
          </c:tx>
          <c:spPr>
            <a:solidFill>
              <a:srgbClr val="6666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'6.15'!$E$38</c:f>
              <c:numCache>
                <c:formatCode>0.00</c:formatCode>
                <c:ptCount val="1"/>
                <c:pt idx="0">
                  <c:v>3.933555317062591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7274-412E-9BDD-66D169041329}"/>
            </c:ext>
          </c:extLst>
        </c:ser>
        <c:ser>
          <c:idx val="31"/>
          <c:order val="31"/>
          <c:tx>
            <c:strRef>
              <c:f>'6.15'!$A$39</c:f>
              <c:strCache>
                <c:ptCount val="1"/>
                <c:pt idx="0">
                  <c:v>Vino sin DOP/IGP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'6.15'!$E$39</c:f>
              <c:numCache>
                <c:formatCode>0.00</c:formatCode>
                <c:ptCount val="1"/>
                <c:pt idx="0">
                  <c:v>0.62120882327648264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274-412E-9BDD-66D169041329}"/>
            </c:ext>
          </c:extLst>
        </c:ser>
        <c:ser>
          <c:idx val="32"/>
          <c:order val="32"/>
          <c:tx>
            <c:strRef>
              <c:f>'6.15'!$A$40</c:f>
              <c:strCache>
                <c:ptCount val="1"/>
                <c:pt idx="0">
                  <c:v>Cervezas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'6.15'!$E$40</c:f>
              <c:numCache>
                <c:formatCode>0.00</c:formatCode>
                <c:ptCount val="1"/>
                <c:pt idx="0">
                  <c:v>23.305116980847568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7274-412E-9BDD-66D169041329}"/>
            </c:ext>
          </c:extLst>
        </c:ser>
        <c:ser>
          <c:idx val="33"/>
          <c:order val="33"/>
          <c:tx>
            <c:strRef>
              <c:f>'6.15'!$A$41</c:f>
              <c:strCache>
                <c:ptCount val="1"/>
                <c:pt idx="0">
                  <c:v>Total Bebidas Espirituosas 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'6.15'!$E$41</c:f>
              <c:numCache>
                <c:formatCode>0.00</c:formatCode>
                <c:ptCount val="1"/>
                <c:pt idx="0">
                  <c:v>0.95332398886057801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7274-412E-9BDD-66D169041329}"/>
            </c:ext>
          </c:extLst>
        </c:ser>
        <c:ser>
          <c:idx val="34"/>
          <c:order val="34"/>
          <c:tx>
            <c:strRef>
              <c:f>'6.15'!$A$42</c:f>
              <c:strCache>
                <c:ptCount val="1"/>
                <c:pt idx="0">
                  <c:v>Total Zumo Y Néctar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'6.15'!$E$42</c:f>
              <c:numCache>
                <c:formatCode>0.00</c:formatCode>
                <c:ptCount val="1"/>
                <c:pt idx="0">
                  <c:v>8.2124864766915664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7274-412E-9BDD-66D169041329}"/>
            </c:ext>
          </c:extLst>
        </c:ser>
        <c:ser>
          <c:idx val="35"/>
          <c:order val="35"/>
          <c:tx>
            <c:strRef>
              <c:f>'6.15'!$A$43</c:f>
              <c:strCache>
                <c:ptCount val="1"/>
                <c:pt idx="0">
                  <c:v>Agua De Bebida Envas.</c:v>
                </c:pt>
              </c:strCache>
            </c:strRef>
          </c:tx>
          <c:spPr>
            <a:solidFill>
              <a:srgbClr val="33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'6.15'!$E$43</c:f>
              <c:numCache>
                <c:formatCode>0.00</c:formatCode>
                <c:ptCount val="1"/>
                <c:pt idx="0">
                  <c:v>67.449483059799164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7274-412E-9BDD-66D169041329}"/>
            </c:ext>
          </c:extLst>
        </c:ser>
        <c:ser>
          <c:idx val="36"/>
          <c:order val="36"/>
          <c:tx>
            <c:strRef>
              <c:f>'6.15'!$A$44</c:f>
              <c:strCache>
                <c:ptCount val="1"/>
                <c:pt idx="0">
                  <c:v>Gaseosas y Bebidas Refrescantes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'6.15'!$E$44</c:f>
              <c:numCache>
                <c:formatCode>0.00</c:formatCode>
                <c:ptCount val="1"/>
                <c:pt idx="0">
                  <c:v>42.48483874367448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7274-412E-9BDD-66D1690413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45615216"/>
        <c:axId val="245609232"/>
      </c:barChart>
      <c:catAx>
        <c:axId val="24561521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45609232"/>
        <c:crosses val="autoZero"/>
        <c:auto val="1"/>
        <c:lblAlgn val="ctr"/>
        <c:lblOffset val="100"/>
        <c:noMultiLvlLbl val="0"/>
      </c:catAx>
      <c:valAx>
        <c:axId val="24560923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561521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8676409583251593E-2"/>
          <c:y val="0.67323290845886463"/>
          <c:w val="0.80144498515176366"/>
          <c:h val="0.3174971031286228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11" r="0.75000000000000311" t="1" header="0" footer="0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Distribución de los establecimientos de la Industria de la Alimentación
según subsector de actividad. Año 2021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rich>
      </c:tx>
      <c:layout>
        <c:manualLayout>
          <c:xMode val="edge"/>
          <c:yMode val="edge"/>
          <c:x val="7.6431143684401001E-2"/>
          <c:y val="4.24755860741288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30769230769241"/>
          <c:y val="0.32608730265721003"/>
          <c:w val="0.44134615384615383"/>
          <c:h val="0.39565259389074886"/>
        </c:manualLayout>
      </c:layout>
      <c:pie3DChart>
        <c:varyColors val="1"/>
        <c:ser>
          <c:idx val="0"/>
          <c:order val="0"/>
          <c:tx>
            <c:strRef>
              <c:f>'6.2.1'!$A$8:$A$15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tx>
          <c:spPr>
            <a:solidFill>
              <a:srgbClr val="9999FF"/>
            </a:solidFill>
            <a:ln w="25400">
              <a:noFill/>
            </a:ln>
          </c:spPr>
          <c:explosion val="22"/>
          <c:dPt>
            <c:idx val="0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642-4CBA-86D1-7540BCE0BD31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642-4CBA-86D1-7540BCE0BD31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642-4CBA-86D1-7540BCE0BD31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642-4CBA-86D1-7540BCE0BD31}"/>
              </c:ext>
            </c:extLst>
          </c:dPt>
          <c:dPt>
            <c:idx val="4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642-4CBA-86D1-7540BCE0BD31}"/>
              </c:ext>
            </c:extLst>
          </c:dPt>
          <c:dPt>
            <c:idx val="5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642-4CBA-86D1-7540BCE0BD31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642-4CBA-86D1-7540BCE0BD31}"/>
              </c:ext>
            </c:extLst>
          </c:dPt>
          <c:dPt>
            <c:idx val="7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642-4CBA-86D1-7540BCE0BD31}"/>
              </c:ext>
            </c:extLst>
          </c:dPt>
          <c:dPt>
            <c:idx val="8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642-4CBA-86D1-7540BCE0BD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3-D642-4CBA-86D1-7540BCE0BD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5-D642-4CBA-86D1-7540BCE0BD31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7-D642-4CBA-86D1-7540BCE0BD31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D642-4CBA-86D1-7540BCE0BD31}"/>
              </c:ext>
            </c:extLst>
          </c:dPt>
          <c:dLbls>
            <c:dLbl>
              <c:idx val="0"/>
              <c:layout>
                <c:manualLayout>
                  <c:x val="-1.9866975305700064E-2"/>
                  <c:y val="-0.1352377395263859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42-4CBA-86D1-7540BCE0BD31}"/>
                </c:ext>
              </c:extLst>
            </c:dLbl>
            <c:dLbl>
              <c:idx val="1"/>
              <c:layout>
                <c:manualLayout>
                  <c:x val="-1.0222481506647623E-2"/>
                  <c:y val="-0.1751121720820777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42-4CBA-86D1-7540BCE0BD31}"/>
                </c:ext>
              </c:extLst>
            </c:dLbl>
            <c:dLbl>
              <c:idx val="2"/>
              <c:layout>
                <c:manualLayout>
                  <c:x val="9.8068011529731068E-3"/>
                  <c:y val="-9.91109170484793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42-4CBA-86D1-7540BCE0BD31}"/>
                </c:ext>
              </c:extLst>
            </c:dLbl>
            <c:dLbl>
              <c:idx val="3"/>
              <c:layout>
                <c:manualLayout>
                  <c:x val="3.6123491110850718E-2"/>
                  <c:y val="-8.304609435627130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42-4CBA-86D1-7540BCE0BD31}"/>
                </c:ext>
              </c:extLst>
            </c:dLbl>
            <c:dLbl>
              <c:idx val="4"/>
              <c:layout>
                <c:manualLayout>
                  <c:x val="5.9790293249229763E-2"/>
                  <c:y val="-8.703351364158100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42-4CBA-86D1-7540BCE0BD31}"/>
                </c:ext>
              </c:extLst>
            </c:dLbl>
            <c:dLbl>
              <c:idx val="5"/>
              <c:layout>
                <c:manualLayout>
                  <c:x val="3.0120862734197038E-2"/>
                  <c:y val="3.358958802257384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42-4CBA-86D1-7540BCE0BD31}"/>
                </c:ext>
              </c:extLst>
            </c:dLbl>
            <c:dLbl>
              <c:idx val="6"/>
              <c:layout>
                <c:manualLayout>
                  <c:x val="1.5473873727773165E-2"/>
                  <c:y val="8.509077605752535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42-4CBA-86D1-7540BCE0BD31}"/>
                </c:ext>
              </c:extLst>
            </c:dLbl>
            <c:dLbl>
              <c:idx val="7"/>
              <c:layout>
                <c:manualLayout>
                  <c:x val="-3.2501423831779952E-2"/>
                  <c:y val="-7.584219378342678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642-4CBA-86D1-7540BCE0BD31}"/>
                </c:ext>
              </c:extLst>
            </c:dLbl>
            <c:dLbl>
              <c:idx val="8"/>
              <c:layout>
                <c:manualLayout>
                  <c:x val="-8.3392731434364639E-2"/>
                  <c:y val="5.72022881343449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42-4CBA-86D1-7540BCE0BD31}"/>
                </c:ext>
              </c:extLst>
            </c:dLbl>
            <c:dLbl>
              <c:idx val="9"/>
              <c:layout>
                <c:manualLayout>
                  <c:x val="-5.12987478964241E-2"/>
                  <c:y val="-4.80533446694447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642-4CBA-86D1-7540BCE0BD31}"/>
                </c:ext>
              </c:extLst>
            </c:dLbl>
            <c:dLbl>
              <c:idx val="10"/>
              <c:layout>
                <c:manualLayout>
                  <c:x val="-3.4499426056342104E-2"/>
                  <c:y val="-0.101576995059609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642-4CBA-86D1-7540BCE0BD31}"/>
                </c:ext>
              </c:extLst>
            </c:dLbl>
            <c:dLbl>
              <c:idx val="11"/>
              <c:layout>
                <c:manualLayout>
                  <c:x val="-1.9996024580172869E-2"/>
                  <c:y val="-0.126241594074124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642-4CBA-86D1-7540BCE0BD31}"/>
                </c:ext>
              </c:extLst>
            </c:dLbl>
            <c:dLbl>
              <c:idx val="12"/>
              <c:layout>
                <c:manualLayout>
                  <c:x val="1.1423238286402978E-5"/>
                  <c:y val="-9.67786558416857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642-4CBA-86D1-7540BCE0BD3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'6.2.1'!$D$8:$D$15</c:f>
              <c:numCache>
                <c:formatCode>#,##0\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642-4CBA-86D1-7540BCE0BD3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3846153846156"/>
          <c:y val="6.5217460531442006E-2"/>
          <c:w val="0.28365384615384631"/>
          <c:h val="0.873913971121317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Ubuntu Light" panose="020B0604030602030204" pitchFamily="34" charset="0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#,##0\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9-4A16-937D-7D47E5351A0F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#,##0\ \ </c:formatCode>
                <c:ptCount val="8"/>
                <c:pt idx="0">
                  <c:v>3554</c:v>
                </c:pt>
                <c:pt idx="1">
                  <c:v>610</c:v>
                </c:pt>
                <c:pt idx="2">
                  <c:v>1452</c:v>
                </c:pt>
                <c:pt idx="3">
                  <c:v>1689</c:v>
                </c:pt>
                <c:pt idx="4">
                  <c:v>1695</c:v>
                </c:pt>
                <c:pt idx="5">
                  <c:v>389</c:v>
                </c:pt>
                <c:pt idx="6">
                  <c:v>11676</c:v>
                </c:pt>
                <c:pt idx="7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59-4A16-937D-7D47E5351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#,##0\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4A2A-A252-04A95EB1A6BB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#,##0\ \ </c:formatCode>
                <c:ptCount val="8"/>
                <c:pt idx="0">
                  <c:v>4550</c:v>
                </c:pt>
                <c:pt idx="1">
                  <c:v>885</c:v>
                </c:pt>
                <c:pt idx="2">
                  <c:v>1843</c:v>
                </c:pt>
                <c:pt idx="3">
                  <c:v>2056</c:v>
                </c:pt>
                <c:pt idx="4">
                  <c:v>2015</c:v>
                </c:pt>
                <c:pt idx="5">
                  <c:v>522</c:v>
                </c:pt>
                <c:pt idx="6">
                  <c:v>13157</c:v>
                </c:pt>
                <c:pt idx="7">
                  <c:v>1047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4A2A-A252-04A95EB1A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Fabricación de Bebidas (Base 2010 = 100)</a:t>
            </a:r>
          </a:p>
        </c:rich>
      </c:tx>
      <c:layout>
        <c:manualLayout>
          <c:xMode val="edge"/>
          <c:yMode val="edge"/>
          <c:x val="0.30099060469996913"/>
          <c:y val="3.75392462734612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05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93.143666666666661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C38-8372-BF24B8210DD1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C38-8372-BF24B8210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3872"/>
        <c:axId val="420288768"/>
      </c:barChart>
      <c:catAx>
        <c:axId val="420283872"/>
        <c:scaling>
          <c:orientation val="minMax"/>
        </c:scaling>
        <c:delete val="0"/>
        <c:axPos val="b"/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7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51394108588784038"/>
          <c:y val="0.14882682117565488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 b="0">
                <a:latin typeface="Ubuntu Light" panose="020B0604030602030204" pitchFamily="34" charset="0"/>
              </a:rPr>
              <a:t>GRÁFICO: Evolución del Índice de Producción de la Industria de la Alimentación
(Base 2015= 100)</a:t>
            </a:r>
          </a:p>
        </c:rich>
      </c:tx>
      <c:layout>
        <c:manualLayout>
          <c:xMode val="edge"/>
          <c:yMode val="edge"/>
          <c:x val="0.29837532349883761"/>
          <c:y val="4.90636937709519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825067628494119E-2"/>
          <c:y val="0.26623432899234178"/>
          <c:w val="0.9179440937781832"/>
          <c:h val="0.56926527256086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'6.7.1'!$D$7:$D$15</c:f>
              <c:numCache>
                <c:formatCode>#,##0.0__;\–#,##0.0__;0.0__;@__</c:formatCode>
                <c:ptCount val="9"/>
                <c:pt idx="0">
                  <c:v>100.10783333333333</c:v>
                </c:pt>
                <c:pt idx="1">
                  <c:v>99.009166666666658</c:v>
                </c:pt>
                <c:pt idx="2">
                  <c:v>101.33883333333333</c:v>
                </c:pt>
                <c:pt idx="3">
                  <c:v>96.402416666666667</c:v>
                </c:pt>
                <c:pt idx="4">
                  <c:v>98.178249999999991</c:v>
                </c:pt>
                <c:pt idx="5">
                  <c:v>104.06466666666668</c:v>
                </c:pt>
                <c:pt idx="6">
                  <c:v>92.607416666666666</c:v>
                </c:pt>
                <c:pt idx="7">
                  <c:v>104.57525</c:v>
                </c:pt>
                <c:pt idx="8">
                  <c:v>111.15033333333332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97-4CCC-8F2F-85BF58D02F6B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CC"/>
            </a:solidFill>
            <a:ln w="25400">
              <a:noFill/>
            </a:ln>
          </c:spPr>
          <c:invertIfNegative val="0"/>
          <c:cat>
            <c:strRef>
              <c:f>'6.7.1'!$A$7:$A$15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'6.7.1'!$G$7:$G$15</c:f>
              <c:numCache>
                <c:formatCode>#,##0.0__;\–#,##0.0__;0.0__;@__</c:formatCode>
                <c:ptCount val="9"/>
                <c:pt idx="0">
                  <c:v>103.62558333333332</c:v>
                </c:pt>
                <c:pt idx="1">
                  <c:v>103.5745</c:v>
                </c:pt>
                <c:pt idx="2">
                  <c:v>100.164</c:v>
                </c:pt>
                <c:pt idx="3">
                  <c:v>99.958249999999992</c:v>
                </c:pt>
                <c:pt idx="4">
                  <c:v>100.89075</c:v>
                </c:pt>
                <c:pt idx="5">
                  <c:v>105.79599999999999</c:v>
                </c:pt>
                <c:pt idx="6">
                  <c:v>98.134166666666658</c:v>
                </c:pt>
                <c:pt idx="7">
                  <c:v>113.55433333333333</c:v>
                </c:pt>
                <c:pt idx="8">
                  <c:v>114.05858333333335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97-4CCC-8F2F-85BF58D02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7136"/>
        <c:axId val="420278976"/>
      </c:barChart>
      <c:catAx>
        <c:axId val="420287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78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789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7136"/>
        <c:crosses val="autoZero"/>
        <c:crossBetween val="between"/>
      </c:valAx>
      <c:spPr>
        <a:solidFill>
          <a:schemeClr val="lt1"/>
        </a:solidFill>
        <a:ln w="25400" cap="flat" cmpd="sng" algn="ctr">
          <a:solidFill>
            <a:srgbClr val="FF9999"/>
          </a:solidFill>
          <a:prstDash val="solid"/>
        </a:ln>
        <a:effectLst/>
      </c:spPr>
    </c:plotArea>
    <c:legend>
      <c:legendPos val="t"/>
      <c:layout>
        <c:manualLayout>
          <c:xMode val="edge"/>
          <c:yMode val="edge"/>
          <c:x val="0.45264987876000962"/>
          <c:y val="0.16135228145986705"/>
          <c:w val="9.9570504548778596E-2"/>
          <c:h val="5.41126684943785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Producción de la Fabricación de Bebidas (Base 2015 = 100)</a:t>
            </a:r>
          </a:p>
        </c:rich>
      </c:tx>
      <c:layout>
        <c:manualLayout>
          <c:xMode val="edge"/>
          <c:yMode val="edge"/>
          <c:x val="0.263771537430603"/>
          <c:y val="3.753924627346130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944050947142979E-2"/>
          <c:y val="0.2372096766206111"/>
          <c:w val="0.91869999744170716"/>
          <c:h val="0.642597929975734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'6.7.1'!$B$5:$D$5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9999"/>
            </a:solidFill>
            <a:ln w="25400">
              <a:noFill/>
            </a:ln>
          </c:spPr>
          <c:invertIfNegative val="0"/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'6.7.1'!$D$20</c:f>
              <c:numCache>
                <c:formatCode>#,##0.0__;\–#,##0.0__;0.0__;@__</c:formatCode>
                <c:ptCount val="1"/>
                <c:pt idx="0">
                  <c:v>93.143666666666661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44-41F8-884F-A939DCD205FE}"/>
            </c:ext>
          </c:extLst>
        </c:ser>
        <c:ser>
          <c:idx val="1"/>
          <c:order val="1"/>
          <c:tx>
            <c:strRef>
              <c:f>'6.7.1'!$E$5:$G$5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425-46FA-B232-867221B1C9BC}"/>
              </c:ext>
            </c:extLst>
          </c:dPt>
          <c:cat>
            <c:strLit>
              <c:ptCount val="1"/>
              <c:pt idx="0">
                <c:v>11. FABRICACIÓN DE BEBIDAS</c:v>
              </c:pt>
            </c:strLit>
          </c:cat>
          <c:val>
            <c:numRef>
              <c:f>'6.7.1'!$E$20</c:f>
              <c:numCache>
                <c:formatCode>#,##0.0__;\–#,##0.0__;0.0__;@__</c:formatCode>
                <c:ptCount val="1"/>
                <c:pt idx="0">
                  <c:v>97.216833333333341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44-41F8-884F-A939DCD20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0608"/>
        <c:axId val="420287680"/>
      </c:barChart>
      <c:catAx>
        <c:axId val="4202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FF9999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76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0608"/>
        <c:crosses val="autoZero"/>
        <c:crossBetween val="between"/>
      </c:valAx>
      <c:spPr>
        <a:noFill/>
        <a:ln w="3175">
          <a:solidFill>
            <a:srgbClr val="FF99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416267826094026"/>
          <c:y val="0.12052493438320211"/>
          <c:w val="9.665771851156571E-2"/>
          <c:h val="6.00961538461540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Industria de la Alimentación
(Base 2015 = 100)</a:t>
            </a:r>
          </a:p>
        </c:rich>
      </c:tx>
      <c:layout>
        <c:manualLayout>
          <c:xMode val="edge"/>
          <c:yMode val="edge"/>
          <c:x val="0.28485856098007351"/>
          <c:y val="3.09734513274336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8855709912427E-2"/>
          <c:y val="0.27876106194690281"/>
          <c:w val="0.91823979938773947"/>
          <c:h val="0.553097345132742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'6.9.1'!$D$7:$D$15</c:f>
              <c:numCache>
                <c:formatCode>#,##0.0__;\–#,##0.0__;0.0__;@__</c:formatCode>
                <c:ptCount val="9"/>
                <c:pt idx="0">
                  <c:v>109.90333333333335</c:v>
                </c:pt>
                <c:pt idx="1">
                  <c:v>107.26541666666667</c:v>
                </c:pt>
                <c:pt idx="2">
                  <c:v>100.76616666666666</c:v>
                </c:pt>
                <c:pt idx="3">
                  <c:v>82.256583333333325</c:v>
                </c:pt>
                <c:pt idx="4">
                  <c:v>100.84841666666665</c:v>
                </c:pt>
                <c:pt idx="5">
                  <c:v>104.23699999999999</c:v>
                </c:pt>
                <c:pt idx="6">
                  <c:v>103.52966666666666</c:v>
                </c:pt>
                <c:pt idx="7">
                  <c:v>104.64608333333334</c:v>
                </c:pt>
                <c:pt idx="8">
                  <c:v>100.55408333333332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6-4756-8E6A-A811921D2A66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'6.9.1'!$A$7:$A$15</c:f>
              <c:strCache>
                <c:ptCount val="9"/>
                <c:pt idx="0">
                  <c:v>10.1. Procesado y conservación de carne y elaboración de productos cárnicos</c:v>
                </c:pt>
                <c:pt idx="1">
                  <c:v>10.2 .Procesado y conservación de pescados, crustáceos y moluscos</c:v>
                </c:pt>
                <c:pt idx="2">
                  <c:v>10.3. Procesado y conservación de frutas y hortalizas</c:v>
                </c:pt>
                <c:pt idx="3">
                  <c:v>10.4. Fabricación de aceites y grasas vegetales y animales</c:v>
                </c:pt>
                <c:pt idx="4">
                  <c:v>10.5. Fabricación de productos lácteos</c:v>
                </c:pt>
                <c:pt idx="5">
                  <c:v>10.6. Fabricación de productos de molinería, almidones y productos amiláceos</c:v>
                </c:pt>
                <c:pt idx="6">
                  <c:v>10.7. Fabricación de productos de panadería y pastas alimenticias</c:v>
                </c:pt>
                <c:pt idx="7">
                  <c:v>10.8. Fabricación de otros productos alimenticios</c:v>
                </c:pt>
                <c:pt idx="8">
                  <c:v>10.9. Fabricación de productos para la alimentación animal</c:v>
                </c:pt>
              </c:strCache>
            </c:strRef>
          </c:cat>
          <c:val>
            <c:numRef>
              <c:f>'6.9.1'!$G$7:$G$15</c:f>
              <c:numCache>
                <c:formatCode>#,##0.0__;\–#,##0.0__;0.0__;@__</c:formatCode>
                <c:ptCount val="9"/>
                <c:pt idx="0">
                  <c:v>110.19866666666665</c:v>
                </c:pt>
                <c:pt idx="1">
                  <c:v>108.54133333333334</c:v>
                </c:pt>
                <c:pt idx="2">
                  <c:v>100.9</c:v>
                </c:pt>
                <c:pt idx="3">
                  <c:v>110.37299999999999</c:v>
                </c:pt>
                <c:pt idx="4">
                  <c:v>101.51508333333334</c:v>
                </c:pt>
                <c:pt idx="5">
                  <c:v>114.04333333333334</c:v>
                </c:pt>
                <c:pt idx="6">
                  <c:v>104.72325000000001</c:v>
                </c:pt>
                <c:pt idx="7">
                  <c:v>107.55083333333334</c:v>
                </c:pt>
                <c:pt idx="8">
                  <c:v>113.77825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C6-4756-8E6A-A811921D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9312"/>
        <c:axId val="420284416"/>
      </c:barChart>
      <c:catAx>
        <c:axId val="4202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44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93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254930040219787"/>
          <c:y val="0.17374773522340101"/>
          <c:w val="9.6136652186387728E-2"/>
          <c:h val="5.53097345132743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r>
              <a:rPr lang="es-ES">
                <a:latin typeface="Ubuntu Light" panose="020B0604030602030204" pitchFamily="34" charset="0"/>
              </a:rPr>
              <a:t>GRÁFICO: Evolución del Índice de Precios de la Fabricación de Bebidas (Base 2015 = 100)</a:t>
            </a:r>
          </a:p>
        </c:rich>
      </c:tx>
      <c:layout>
        <c:manualLayout>
          <c:xMode val="edge"/>
          <c:yMode val="edge"/>
          <c:x val="0.24340887539241782"/>
          <c:y val="3.111117862668991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7333969861615134E-2"/>
          <c:y val="0.3066673321773703"/>
          <c:w val="0.91719785973659462"/>
          <c:h val="0.58222348572804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'6.9.1'!$B$5:$D$5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'6.9.1'!$D$19:$D$22</c:f>
              <c:numCache>
                <c:formatCode>#,##0.0__;\–#,##0.0__;0.0__;@__</c:formatCode>
                <c:ptCount val="4"/>
                <c:pt idx="0">
                  <c:v>102.96708333333333</c:v>
                </c:pt>
                <c:pt idx="1">
                  <c:v>107.96608333333333</c:v>
                </c:pt>
                <c:pt idx="2">
                  <c:v>110.34591666666668</c:v>
                </c:pt>
                <c:pt idx="3">
                  <c:v>103.72091666666668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11-487E-B42F-DAC5A2A2D891}"/>
            </c:ext>
          </c:extLst>
        </c:ser>
        <c:ser>
          <c:idx val="1"/>
          <c:order val="1"/>
          <c:tx>
            <c:strRef>
              <c:f>'6.9.1'!$E$5:$G$5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'6.9.1'!$A$19:$A$22</c:f>
              <c:strCache>
                <c:ptCount val="4"/>
                <c:pt idx="0">
                  <c:v>11.0.1. Destilación, rectificación y mezcla de bebidas alcohólicas</c:v>
                </c:pt>
                <c:pt idx="1">
                  <c:v>11.0.2. Elaboración de vinos</c:v>
                </c:pt>
                <c:pt idx="2">
                  <c:v>11.0.5. Fabricación de cerveza(1)</c:v>
                </c:pt>
                <c:pt idx="3">
                  <c:v>11.0.7. Fabricación de bebidas no alcohólicas; producción de aguas minerales y otras aguas embotelladas</c:v>
                </c:pt>
              </c:strCache>
            </c:strRef>
          </c:cat>
          <c:val>
            <c:numRef>
              <c:f>'6.9.1'!$G$19:$G$22</c:f>
              <c:numCache>
                <c:formatCode>#,##0.0__;\–#,##0.0__;0.0__;@__</c:formatCode>
                <c:ptCount val="4"/>
                <c:pt idx="0">
                  <c:v>103.40675</c:v>
                </c:pt>
                <c:pt idx="1">
                  <c:v>106.57641666666666</c:v>
                </c:pt>
                <c:pt idx="2">
                  <c:v>112.93174999999999</c:v>
                </c:pt>
                <c:pt idx="3">
                  <c:v>103.34883333333333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11-487E-B42F-DAC5A2A2D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90400"/>
        <c:axId val="420291488"/>
      </c:barChart>
      <c:catAx>
        <c:axId val="42029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Ubuntu Light" panose="020B0604030602030204" pitchFamily="34" charset="0"/>
                <a:ea typeface="Arial"/>
                <a:cs typeface="Arial"/>
              </a:defRPr>
            </a:pPr>
            <a:endParaRPr lang="es-ES"/>
          </a:p>
        </c:txPr>
        <c:crossAx val="4202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914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90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586007070528932"/>
          <c:y val="0.21333379629730173"/>
          <c:w val="9.7361280745848683E-2"/>
          <c:h val="5.55556761190888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77259</xdr:colOff>
      <xdr:row>20</xdr:row>
      <xdr:rowOff>240242</xdr:rowOff>
    </xdr:from>
    <xdr:to>
      <xdr:col>7</xdr:col>
      <xdr:colOff>29459</xdr:colOff>
      <xdr:row>48</xdr:row>
      <xdr:rowOff>8467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77259</xdr:colOff>
      <xdr:row>48</xdr:row>
      <xdr:rowOff>66675</xdr:rowOff>
    </xdr:from>
    <xdr:to>
      <xdr:col>7</xdr:col>
      <xdr:colOff>29459</xdr:colOff>
      <xdr:row>75</xdr:row>
      <xdr:rowOff>76200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18434" name="Chart 2">
          <a:extLst>
            <a:ext uri="{FF2B5EF4-FFF2-40B4-BE49-F238E27FC236}">
              <a16:creationId xmlns:a16="http://schemas.microsoft.com/office/drawing/2014/main" id="{00000000-0008-0000-0C00-0000024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24</xdr:row>
      <xdr:rowOff>142875</xdr:rowOff>
    </xdr:from>
    <xdr:to>
      <xdr:col>7</xdr:col>
      <xdr:colOff>190500</xdr:colOff>
      <xdr:row>52</xdr:row>
      <xdr:rowOff>9525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53</xdr:row>
      <xdr:rowOff>9525</xdr:rowOff>
    </xdr:from>
    <xdr:to>
      <xdr:col>7</xdr:col>
      <xdr:colOff>152400</xdr:colOff>
      <xdr:row>77</xdr:row>
      <xdr:rowOff>85725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28575</xdr:rowOff>
    </xdr:from>
    <xdr:to>
      <xdr:col>7</xdr:col>
      <xdr:colOff>228600</xdr:colOff>
      <xdr:row>57</xdr:row>
      <xdr:rowOff>123825</xdr:rowOff>
    </xdr:to>
    <xdr:graphicFrame macro="">
      <xdr:nvGraphicFramePr>
        <xdr:cNvPr id="20481" name="Chart 1">
          <a:extLst>
            <a:ext uri="{FF2B5EF4-FFF2-40B4-BE49-F238E27FC236}">
              <a16:creationId xmlns:a16="http://schemas.microsoft.com/office/drawing/2014/main" id="{00000000-0008-0000-1000-000001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58</xdr:row>
      <xdr:rowOff>152400</xdr:rowOff>
    </xdr:from>
    <xdr:to>
      <xdr:col>7</xdr:col>
      <xdr:colOff>152400</xdr:colOff>
      <xdr:row>85</xdr:row>
      <xdr:rowOff>66675</xdr:rowOff>
    </xdr:to>
    <xdr:graphicFrame macro="">
      <xdr:nvGraphicFramePr>
        <xdr:cNvPr id="20482" name="Chart 2">
          <a:extLst>
            <a:ext uri="{FF2B5EF4-FFF2-40B4-BE49-F238E27FC236}">
              <a16:creationId xmlns:a16="http://schemas.microsoft.com/office/drawing/2014/main" id="{00000000-0008-0000-1000-000002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27</xdr:row>
      <xdr:rowOff>123825</xdr:rowOff>
    </xdr:from>
    <xdr:to>
      <xdr:col>5</xdr:col>
      <xdr:colOff>76200</xdr:colOff>
      <xdr:row>52</xdr:row>
      <xdr:rowOff>95250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16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51</xdr:row>
      <xdr:rowOff>28575</xdr:rowOff>
    </xdr:from>
    <xdr:to>
      <xdr:col>2</xdr:col>
      <xdr:colOff>1727200</xdr:colOff>
      <xdr:row>77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136071</xdr:colOff>
      <xdr:row>51</xdr:row>
      <xdr:rowOff>0</xdr:rowOff>
    </xdr:from>
    <xdr:to>
      <xdr:col>5</xdr:col>
      <xdr:colOff>963839</xdr:colOff>
      <xdr:row>101</xdr:row>
      <xdr:rowOff>127000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e.es/jaxiT3/Tabla.htm?t=36167&amp;L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ine.es/metodologia/t37/metodologia_eee2016.pdf" TargetMode="External"/><Relationship Id="rId1" Type="http://schemas.openxmlformats.org/officeDocument/2006/relationships/hyperlink" Target="http://www.ine.es/metodologia/t37/metodologia_eee2016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ine.es/metodologia/t37/metodologia_eee2016.pdf" TargetMode="External"/><Relationship Id="rId1" Type="http://schemas.openxmlformats.org/officeDocument/2006/relationships/hyperlink" Target="http://www.ine.es/metodologia/t37/metodologia_eee2016.pd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8">
    <pageSetUpPr fitToPage="1"/>
  </sheetPr>
  <dimension ref="A1:I31"/>
  <sheetViews>
    <sheetView showGridLines="0" view="pageBreakPreview" zoomScaleNormal="75" zoomScaleSheetLayoutView="100" workbookViewId="0">
      <selection activeCell="A35" sqref="A35"/>
    </sheetView>
  </sheetViews>
  <sheetFormatPr baseColWidth="10" defaultColWidth="8.44140625" defaultRowHeight="13.2"/>
  <cols>
    <col min="1" max="1" width="36.88671875" style="6" customWidth="1"/>
    <col min="2" max="5" width="17.88671875" style="8" customWidth="1"/>
    <col min="6" max="9" width="9.33203125" style="9" customWidth="1"/>
    <col min="10" max="16384" width="8.44140625" style="6"/>
  </cols>
  <sheetData>
    <row r="1" spans="1:9" s="15" customFormat="1" ht="18">
      <c r="A1" s="466" t="s">
        <v>216</v>
      </c>
      <c r="B1" s="466"/>
      <c r="C1" s="466"/>
      <c r="D1" s="466"/>
      <c r="E1" s="466"/>
      <c r="F1" s="31"/>
      <c r="G1" s="32"/>
      <c r="H1" s="32"/>
      <c r="I1" s="32"/>
    </row>
    <row r="2" spans="1:9" ht="12.75" customHeight="1">
      <c r="A2" s="144"/>
      <c r="B2" s="145"/>
      <c r="C2" s="145"/>
      <c r="D2" s="145"/>
      <c r="E2" s="145"/>
      <c r="F2" s="31"/>
    </row>
    <row r="3" spans="1:9" ht="15" customHeight="1">
      <c r="A3" s="474" t="s">
        <v>256</v>
      </c>
      <c r="B3" s="474"/>
      <c r="C3" s="474"/>
      <c r="D3" s="474"/>
      <c r="E3" s="474"/>
      <c r="F3" s="36"/>
    </row>
    <row r="4" spans="1:9" ht="4.5" customHeight="1">
      <c r="A4" s="109"/>
      <c r="B4" s="106"/>
      <c r="C4" s="108"/>
      <c r="D4" s="110"/>
      <c r="E4" s="110"/>
      <c r="F4" s="31"/>
    </row>
    <row r="5" spans="1:9" ht="22.2" customHeight="1">
      <c r="A5" s="467" t="s">
        <v>0</v>
      </c>
      <c r="B5" s="473" t="s">
        <v>1</v>
      </c>
      <c r="C5" s="471"/>
      <c r="D5" s="470" t="s">
        <v>2</v>
      </c>
      <c r="E5" s="470"/>
      <c r="F5" s="31"/>
    </row>
    <row r="6" spans="1:9" ht="12.6" customHeight="1">
      <c r="A6" s="468"/>
      <c r="B6" s="471" t="s">
        <v>3</v>
      </c>
      <c r="C6" s="471" t="s">
        <v>55</v>
      </c>
      <c r="D6" s="471" t="s">
        <v>3</v>
      </c>
      <c r="E6" s="471" t="s">
        <v>55</v>
      </c>
      <c r="F6" s="31"/>
    </row>
    <row r="7" spans="1:9" ht="10.8" customHeight="1" thickBot="1">
      <c r="A7" s="469"/>
      <c r="B7" s="472"/>
      <c r="C7" s="472"/>
      <c r="D7" s="472"/>
      <c r="E7" s="472"/>
      <c r="F7" s="31"/>
    </row>
    <row r="8" spans="1:9" ht="21" customHeight="1">
      <c r="A8" s="151" t="s">
        <v>4</v>
      </c>
      <c r="B8" s="152">
        <v>5604</v>
      </c>
      <c r="C8" s="153">
        <v>18.52</v>
      </c>
      <c r="D8" s="154">
        <v>6889</v>
      </c>
      <c r="E8" s="155">
        <v>18.7145146826537</v>
      </c>
      <c r="F8" s="31"/>
    </row>
    <row r="9" spans="1:9" ht="12.75" customHeight="1">
      <c r="A9" s="156" t="s">
        <v>5</v>
      </c>
      <c r="B9" s="157">
        <v>1043</v>
      </c>
      <c r="C9" s="158">
        <v>3.45</v>
      </c>
      <c r="D9" s="157">
        <v>1287</v>
      </c>
      <c r="E9" s="159">
        <v>3.4962375376071</v>
      </c>
      <c r="F9" s="31"/>
    </row>
    <row r="10" spans="1:9" ht="12.75" customHeight="1">
      <c r="A10" s="160" t="s">
        <v>115</v>
      </c>
      <c r="B10" s="157">
        <v>673</v>
      </c>
      <c r="C10" s="158">
        <v>2.2200000000000002</v>
      </c>
      <c r="D10" s="157">
        <v>805</v>
      </c>
      <c r="E10" s="159">
        <v>2.1868463230564998</v>
      </c>
      <c r="F10" s="31"/>
    </row>
    <row r="11" spans="1:9" ht="12.75" customHeight="1">
      <c r="A11" s="156" t="s">
        <v>116</v>
      </c>
      <c r="B11" s="157">
        <v>606</v>
      </c>
      <c r="C11" s="158">
        <v>2</v>
      </c>
      <c r="D11" s="157">
        <v>750</v>
      </c>
      <c r="E11" s="159">
        <v>2.0374344624749998</v>
      </c>
      <c r="F11" s="31"/>
    </row>
    <row r="12" spans="1:9" ht="12.75" customHeight="1">
      <c r="A12" s="161" t="s">
        <v>6</v>
      </c>
      <c r="B12" s="157">
        <v>1046</v>
      </c>
      <c r="C12" s="162">
        <v>3.46</v>
      </c>
      <c r="D12" s="157">
        <v>1269</v>
      </c>
      <c r="E12" s="159">
        <v>3.4473391105076998</v>
      </c>
      <c r="F12" s="31"/>
    </row>
    <row r="13" spans="1:9" ht="12.75" customHeight="1">
      <c r="A13" s="161" t="s">
        <v>7</v>
      </c>
      <c r="B13" s="157">
        <v>410</v>
      </c>
      <c r="C13" s="158">
        <v>1.36</v>
      </c>
      <c r="D13" s="157">
        <v>472</v>
      </c>
      <c r="E13" s="159">
        <v>1.2822254217175999</v>
      </c>
      <c r="F13" s="31"/>
    </row>
    <row r="14" spans="1:9" ht="12.75" customHeight="1">
      <c r="A14" s="161" t="s">
        <v>8</v>
      </c>
      <c r="B14" s="157">
        <v>3044</v>
      </c>
      <c r="C14" s="158">
        <v>10.06</v>
      </c>
      <c r="D14" s="157">
        <v>3836</v>
      </c>
      <c r="E14" s="159">
        <v>10.420798130738801</v>
      </c>
      <c r="F14" s="31"/>
    </row>
    <row r="15" spans="1:9" ht="12.75" customHeight="1">
      <c r="A15" s="163" t="s">
        <v>9</v>
      </c>
      <c r="B15" s="157">
        <v>2296</v>
      </c>
      <c r="C15" s="158">
        <v>7.59</v>
      </c>
      <c r="D15" s="157">
        <v>2786</v>
      </c>
      <c r="E15" s="159">
        <v>7.5683898832737997</v>
      </c>
      <c r="F15" s="31"/>
    </row>
    <row r="16" spans="1:9" ht="12.75" customHeight="1">
      <c r="A16" s="163" t="s">
        <v>10</v>
      </c>
      <c r="B16" s="157">
        <v>3859</v>
      </c>
      <c r="C16" s="158">
        <v>12.75</v>
      </c>
      <c r="D16" s="157">
        <v>4942</v>
      </c>
      <c r="E16" s="159">
        <v>13.425334818068601</v>
      </c>
      <c r="F16" s="31"/>
    </row>
    <row r="17" spans="1:8" ht="12.75" customHeight="1">
      <c r="A17" s="163" t="s">
        <v>14</v>
      </c>
      <c r="B17" s="157">
        <v>2534</v>
      </c>
      <c r="C17" s="158">
        <v>8.3699999999999992</v>
      </c>
      <c r="D17" s="157">
        <v>3099</v>
      </c>
      <c r="E17" s="159">
        <v>8.4186791989467</v>
      </c>
      <c r="F17" s="31"/>
      <c r="H17" s="34"/>
    </row>
    <row r="18" spans="1:8" ht="12.75" customHeight="1">
      <c r="A18" s="163" t="s">
        <v>11</v>
      </c>
      <c r="B18" s="157">
        <v>1358</v>
      </c>
      <c r="C18" s="158">
        <v>4.49</v>
      </c>
      <c r="D18" s="157">
        <v>1614</v>
      </c>
      <c r="E18" s="159">
        <v>4.3845589632462003</v>
      </c>
      <c r="F18" s="31"/>
      <c r="H18" s="33"/>
    </row>
    <row r="19" spans="1:8" ht="12.75" customHeight="1">
      <c r="A19" s="163" t="s">
        <v>12</v>
      </c>
      <c r="B19" s="157">
        <v>2421</v>
      </c>
      <c r="C19" s="158">
        <v>8</v>
      </c>
      <c r="D19" s="157">
        <v>2900</v>
      </c>
      <c r="E19" s="159">
        <v>7.8780799215700004</v>
      </c>
      <c r="F19" s="31"/>
      <c r="H19" s="33"/>
    </row>
    <row r="20" spans="1:8" ht="12.75" customHeight="1">
      <c r="A20" s="164" t="s">
        <v>117</v>
      </c>
      <c r="B20" s="157">
        <v>1692</v>
      </c>
      <c r="C20" s="162">
        <v>5.59</v>
      </c>
      <c r="D20" s="157">
        <v>1864</v>
      </c>
      <c r="E20" s="159">
        <v>5.0637037840712003</v>
      </c>
      <c r="F20" s="31"/>
      <c r="H20" s="33"/>
    </row>
    <row r="21" spans="1:8" ht="12.75" customHeight="1">
      <c r="A21" s="164" t="s">
        <v>118</v>
      </c>
      <c r="B21" s="157">
        <v>1069</v>
      </c>
      <c r="C21" s="158">
        <v>3.53</v>
      </c>
      <c r="D21" s="157">
        <v>1263</v>
      </c>
      <c r="E21" s="159">
        <v>3.4310396348079002</v>
      </c>
      <c r="F21" s="31"/>
      <c r="H21" s="33"/>
    </row>
    <row r="22" spans="1:8" ht="12.75" customHeight="1">
      <c r="A22" s="163" t="s">
        <v>119</v>
      </c>
      <c r="B22" s="157">
        <v>587</v>
      </c>
      <c r="C22" s="158">
        <v>1.94</v>
      </c>
      <c r="D22" s="157">
        <v>713</v>
      </c>
      <c r="E22" s="159">
        <v>1.9369210289929</v>
      </c>
      <c r="F22" s="31"/>
    </row>
    <row r="23" spans="1:8" ht="12.75" customHeight="1">
      <c r="A23" s="160" t="s">
        <v>13</v>
      </c>
      <c r="B23" s="157">
        <v>1322</v>
      </c>
      <c r="C23" s="158">
        <v>4.37</v>
      </c>
      <c r="D23" s="157">
        <v>1453</v>
      </c>
      <c r="E23" s="159">
        <v>3.9471896986349</v>
      </c>
      <c r="F23" s="31"/>
    </row>
    <row r="24" spans="1:8" ht="12.75" customHeight="1">
      <c r="A24" s="160" t="s">
        <v>120</v>
      </c>
      <c r="B24" s="157">
        <v>657</v>
      </c>
      <c r="C24" s="158">
        <v>2.17</v>
      </c>
      <c r="D24" s="157">
        <v>823</v>
      </c>
      <c r="E24" s="159">
        <v>2.2357447501559</v>
      </c>
      <c r="F24" s="31"/>
    </row>
    <row r="25" spans="1:8" ht="12.75" customHeight="1">
      <c r="A25" s="164" t="s">
        <v>15</v>
      </c>
      <c r="B25" s="157">
        <v>39</v>
      </c>
      <c r="C25" s="158">
        <v>0.13</v>
      </c>
      <c r="D25" s="157">
        <v>46</v>
      </c>
      <c r="E25" s="159">
        <v>0.1249626470318</v>
      </c>
      <c r="F25" s="31"/>
    </row>
    <row r="26" spans="1:8" ht="12.75" customHeight="1" thickBot="1">
      <c r="A26" s="164"/>
      <c r="B26" s="165"/>
      <c r="C26" s="158"/>
      <c r="D26" s="165"/>
      <c r="E26" s="166"/>
      <c r="F26" s="31"/>
    </row>
    <row r="27" spans="1:8" ht="12.75" customHeight="1" thickBot="1">
      <c r="A27" s="167" t="s">
        <v>18</v>
      </c>
      <c r="B27" s="168">
        <v>30260</v>
      </c>
      <c r="C27" s="169">
        <v>99.999999999999986</v>
      </c>
      <c r="D27" s="168">
        <v>36811</v>
      </c>
      <c r="E27" s="170">
        <v>100</v>
      </c>
      <c r="F27" s="111"/>
    </row>
    <row r="28" spans="1:8" ht="24" customHeight="1">
      <c r="A28" s="171" t="s">
        <v>255</v>
      </c>
      <c r="B28" s="172"/>
      <c r="C28" s="173"/>
      <c r="D28" s="174"/>
      <c r="E28" s="175"/>
      <c r="F28" s="107"/>
    </row>
    <row r="29" spans="1:8" ht="18" customHeight="1">
      <c r="A29" s="176" t="s">
        <v>121</v>
      </c>
      <c r="B29" s="465" t="s">
        <v>122</v>
      </c>
      <c r="C29" s="465"/>
      <c r="D29" s="177"/>
      <c r="E29" s="175"/>
    </row>
    <row r="30" spans="1:8" ht="16.5" customHeight="1">
      <c r="A30" s="176"/>
      <c r="B30" s="465" t="s">
        <v>123</v>
      </c>
      <c r="C30" s="465"/>
      <c r="D30" s="177"/>
      <c r="E30" s="175"/>
    </row>
    <row r="31" spans="1:8">
      <c r="A31" s="178"/>
      <c r="B31" s="179"/>
      <c r="C31" s="179"/>
      <c r="D31" s="179"/>
      <c r="E31" s="179"/>
    </row>
  </sheetData>
  <mergeCells count="11">
    <mergeCell ref="B30:C30"/>
    <mergeCell ref="B29:C29"/>
    <mergeCell ref="A1:E1"/>
    <mergeCell ref="A5:A7"/>
    <mergeCell ref="D5:E5"/>
    <mergeCell ref="B6:B7"/>
    <mergeCell ref="B5:C5"/>
    <mergeCell ref="C6:C7"/>
    <mergeCell ref="A3:E3"/>
    <mergeCell ref="D6:D7"/>
    <mergeCell ref="E6:E7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7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2">
    <pageSetUpPr fitToPage="1"/>
  </sheetPr>
  <dimension ref="A1:J31"/>
  <sheetViews>
    <sheetView showGridLines="0" view="pageBreakPreview" zoomScale="75" zoomScaleNormal="75" zoomScaleSheetLayoutView="75" workbookViewId="0">
      <selection activeCell="C7" sqref="C7"/>
    </sheetView>
  </sheetViews>
  <sheetFormatPr baseColWidth="10" defaultColWidth="11.44140625" defaultRowHeight="13.2"/>
  <cols>
    <col min="1" max="1" width="76.44140625" style="6" customWidth="1"/>
    <col min="2" max="4" width="24.6640625" style="6" customWidth="1"/>
    <col min="5" max="7" width="14.6640625" style="6" customWidth="1"/>
    <col min="8" max="16384" width="11.44140625" style="6"/>
  </cols>
  <sheetData>
    <row r="1" spans="1:10" s="15" customFormat="1" ht="18" customHeight="1">
      <c r="A1" s="466" t="s">
        <v>216</v>
      </c>
      <c r="B1" s="466"/>
      <c r="C1" s="466"/>
      <c r="D1" s="466"/>
      <c r="E1" s="19"/>
      <c r="F1" s="19"/>
      <c r="G1" s="19"/>
    </row>
    <row r="2" spans="1:10" ht="12.75" customHeight="1">
      <c r="A2" s="319"/>
      <c r="B2" s="320"/>
      <c r="C2" s="320"/>
      <c r="D2" s="320"/>
      <c r="E2" s="5"/>
      <c r="F2" s="5"/>
      <c r="G2" s="5"/>
    </row>
    <row r="3" spans="1:10" ht="15" customHeight="1">
      <c r="A3" s="474" t="s">
        <v>248</v>
      </c>
      <c r="B3" s="474"/>
      <c r="C3" s="474"/>
      <c r="D3" s="474"/>
      <c r="E3" s="36"/>
      <c r="F3" s="36"/>
      <c r="G3" s="36"/>
      <c r="H3" s="36"/>
      <c r="I3" s="36"/>
      <c r="J3" s="9"/>
    </row>
    <row r="4" spans="1:10" s="3" customFormat="1" ht="15" customHeight="1">
      <c r="A4" s="474" t="s">
        <v>158</v>
      </c>
      <c r="B4" s="474"/>
      <c r="C4" s="474"/>
      <c r="D4" s="474"/>
      <c r="E4" s="16"/>
      <c r="F4" s="16"/>
      <c r="G4" s="16"/>
    </row>
    <row r="5" spans="1:10" ht="12.75" customHeight="1" thickBot="1">
      <c r="A5" s="143"/>
      <c r="B5" s="143"/>
      <c r="C5" s="143"/>
      <c r="D5" s="143"/>
      <c r="E5" s="16"/>
      <c r="F5" s="16"/>
      <c r="G5" s="31"/>
      <c r="H5" s="9"/>
      <c r="I5" s="9"/>
      <c r="J5" s="9"/>
    </row>
    <row r="6" spans="1:10" ht="24" customHeight="1">
      <c r="A6" s="489" t="s">
        <v>64</v>
      </c>
      <c r="B6" s="505" t="s">
        <v>282</v>
      </c>
      <c r="C6" s="505"/>
      <c r="D6" s="506"/>
      <c r="E6" s="150"/>
    </row>
    <row r="7" spans="1:10" ht="28.5" customHeight="1" thickBot="1">
      <c r="A7" s="508"/>
      <c r="B7" s="382" t="s">
        <v>21</v>
      </c>
      <c r="C7" s="383" t="s">
        <v>22</v>
      </c>
      <c r="D7" s="384" t="s">
        <v>23</v>
      </c>
      <c r="E7" s="378"/>
    </row>
    <row r="8" spans="1:10" ht="28.5" customHeight="1">
      <c r="A8" s="386" t="s">
        <v>77</v>
      </c>
      <c r="B8" s="387">
        <f>('6.9.1'!E7-'6.9.1'!B7)*100/'6.9.1'!B7</f>
        <v>-1.2848241181978661</v>
      </c>
      <c r="C8" s="387">
        <f>('6.9.1'!F7-'6.9.1'!C7)*100/'6.9.1'!C7</f>
        <v>1.8660056038605497</v>
      </c>
      <c r="D8" s="388">
        <f>('6.9.1'!G7-'6.9.1'!D7)*100/'6.9.1'!D7</f>
        <v>0.26872099723997156</v>
      </c>
      <c r="E8" s="150"/>
    </row>
    <row r="9" spans="1:10" ht="13.8">
      <c r="A9" s="389" t="s">
        <v>78</v>
      </c>
      <c r="B9" s="390">
        <f>('6.9.1'!E8-'6.9.1'!B8)*100/'6.9.1'!B8</f>
        <v>5.2880186832998638E-2</v>
      </c>
      <c r="C9" s="390">
        <f>('6.9.1'!F8-'6.9.1'!C8)*100/'6.9.1'!C8</f>
        <v>2.3305741121010728</v>
      </c>
      <c r="D9" s="391">
        <f>('6.9.1'!G8-'6.9.1'!D8)*100/'6.9.1'!D8</f>
        <v>1.1894949055497144</v>
      </c>
      <c r="E9" s="150"/>
    </row>
    <row r="10" spans="1:10" ht="13.8">
      <c r="A10" s="389" t="s">
        <v>79</v>
      </c>
      <c r="B10" s="390">
        <f>('6.9.1'!E9-'6.9.1'!B9)*100/'6.9.1'!B9</f>
        <v>-1.7829101737527679</v>
      </c>
      <c r="C10" s="390">
        <f>('6.9.1'!F9-'6.9.1'!C9)*100/'6.9.1'!C9</f>
        <v>2.0712741938435903</v>
      </c>
      <c r="D10" s="391">
        <f>('6.9.1'!G9-'6.9.1'!D9)*100/'6.9.1'!D9</f>
        <v>0.13281574337948321</v>
      </c>
      <c r="E10" s="150"/>
    </row>
    <row r="11" spans="1:10" ht="13.8">
      <c r="A11" s="389" t="s">
        <v>80</v>
      </c>
      <c r="B11" s="390">
        <f>('6.9.1'!E10-'6.9.1'!B10)*100/'6.9.1'!B10</f>
        <v>32.205696307886946</v>
      </c>
      <c r="C11" s="390">
        <f>('6.9.1'!F10-'6.9.1'!C10)*100/'6.9.1'!C10</f>
        <v>36.056009334889161</v>
      </c>
      <c r="D11" s="391">
        <f>('6.9.1'!G10-'6.9.1'!D10)*100/'6.9.1'!D10</f>
        <v>34.181357317904649</v>
      </c>
      <c r="E11" s="150"/>
    </row>
    <row r="12" spans="1:10" ht="13.8">
      <c r="A12" s="389" t="s">
        <v>61</v>
      </c>
      <c r="B12" s="390">
        <f>('6.9.1'!E11-'6.9.1'!B11)*100/'6.9.1'!B11</f>
        <v>0.37709199225308465</v>
      </c>
      <c r="C12" s="390">
        <f>('6.9.1'!F11-'6.9.1'!C11)*100/'6.9.1'!C11</f>
        <v>0.94458958243196889</v>
      </c>
      <c r="D12" s="391">
        <f>('6.9.1'!G11-'6.9.1'!D11)*100/'6.9.1'!D11</f>
        <v>0.66105813923704215</v>
      </c>
      <c r="E12" s="150"/>
    </row>
    <row r="13" spans="1:10" ht="13.8">
      <c r="A13" s="389" t="s">
        <v>81</v>
      </c>
      <c r="B13" s="390">
        <f>('6.9.1'!E12-'6.9.1'!B12)*100/'6.9.1'!B12</f>
        <v>5.6652261559178152</v>
      </c>
      <c r="C13" s="390">
        <f>('6.9.1'!F12-'6.9.1'!C12)*100/'6.9.1'!C12</f>
        <v>13.139772344430847</v>
      </c>
      <c r="D13" s="391">
        <f>('6.9.1'!G12-'6.9.1'!D12)*100/'6.9.1'!D12</f>
        <v>9.4077279021204969</v>
      </c>
      <c r="E13" s="150"/>
    </row>
    <row r="14" spans="1:10" ht="13.8">
      <c r="A14" s="389" t="s">
        <v>82</v>
      </c>
      <c r="B14" s="390">
        <f>('6.9.1'!E13-'6.9.1'!B13)*100/'6.9.1'!B13</f>
        <v>0.33551641823741674</v>
      </c>
      <c r="C14" s="390">
        <f>('6.9.1'!F13-'6.9.1'!C13)*100/'6.9.1'!C13</f>
        <v>1.9693590894610251</v>
      </c>
      <c r="D14" s="391">
        <f>('6.9.1'!G13-'6.9.1'!D13)*100/'6.9.1'!D13</f>
        <v>1.152890153868956</v>
      </c>
      <c r="E14" s="150"/>
    </row>
    <row r="15" spans="1:10" ht="13.8">
      <c r="A15" s="392" t="s">
        <v>62</v>
      </c>
      <c r="B15" s="390">
        <f>('6.9.1'!E14-'6.9.1'!B14)*100/'6.9.1'!B14</f>
        <v>2.6380601914571562</v>
      </c>
      <c r="C15" s="390">
        <f>('6.9.1'!F14-'6.9.1'!C14)*100/'6.9.1'!C14</f>
        <v>2.9120246356998924</v>
      </c>
      <c r="D15" s="391">
        <f>('6.9.1'!G14-'6.9.1'!D14)*100/'6.9.1'!D14</f>
        <v>2.7757847283661743</v>
      </c>
      <c r="E15" s="150"/>
    </row>
    <row r="16" spans="1:10" ht="13.8">
      <c r="A16" s="389" t="s">
        <v>83</v>
      </c>
      <c r="B16" s="390">
        <f>('6.9.1'!E15-'6.9.1'!B15)*100/'6.9.1'!B15</f>
        <v>9.5198464145150261</v>
      </c>
      <c r="C16" s="390">
        <f>('6.9.1'!F15-'6.9.1'!C15)*100/'6.9.1'!C15</f>
        <v>16.781033594214762</v>
      </c>
      <c r="D16" s="391">
        <f>('6.9.1'!G15-'6.9.1'!D15)*100/'6.9.1'!D15</f>
        <v>13.151297518996836</v>
      </c>
      <c r="E16" s="150"/>
    </row>
    <row r="17" spans="1:9" ht="13.8">
      <c r="A17" s="393"/>
      <c r="B17" s="390"/>
      <c r="C17" s="390"/>
      <c r="D17" s="391"/>
      <c r="E17" s="150"/>
    </row>
    <row r="18" spans="1:9" ht="12.75" customHeight="1">
      <c r="A18" s="394" t="s">
        <v>67</v>
      </c>
      <c r="B18" s="395">
        <f>('6.9.1'!E17-'6.9.1'!B17)*100/'6.9.1'!B17</f>
        <v>3.9176998264523561</v>
      </c>
      <c r="C18" s="395">
        <f>('6.9.1'!F17-'6.9.1'!C17)*100/'6.9.1'!C17</f>
        <v>7.6431329007141091</v>
      </c>
      <c r="D18" s="396">
        <f>('6.9.1'!G17-'6.9.1'!D17)*100/'6.9.1'!D17</f>
        <v>5.7797486703687468</v>
      </c>
      <c r="E18" s="150"/>
    </row>
    <row r="19" spans="1:9" ht="12.75" customHeight="1">
      <c r="A19" s="394"/>
      <c r="B19" s="395"/>
      <c r="C19" s="395"/>
      <c r="D19" s="396"/>
      <c r="E19" s="150"/>
    </row>
    <row r="20" spans="1:9" ht="12.75" customHeight="1">
      <c r="A20" s="389" t="s">
        <v>84</v>
      </c>
      <c r="B20" s="390">
        <f>('6.9.1'!E19-'6.9.1'!B19)*100/'6.9.1'!B19</f>
        <v>0.4469585411895835</v>
      </c>
      <c r="C20" s="390">
        <f>('6.9.1'!F19-'6.9.1'!C19)*100/'6.9.1'!C19</f>
        <v>0.40711284295623629</v>
      </c>
      <c r="D20" s="391">
        <f>('6.9.1'!G19-'6.9.1'!D19)*100/'6.9.1'!D19</f>
        <v>0.42699730091736521</v>
      </c>
      <c r="E20" s="150"/>
    </row>
    <row r="21" spans="1:9" ht="12.75" customHeight="1">
      <c r="A21" s="389" t="s">
        <v>63</v>
      </c>
      <c r="B21" s="390">
        <f>('6.9.1'!E20-'6.9.1'!B20)*100/'6.9.1'!B20</f>
        <v>-1.7634227180571076</v>
      </c>
      <c r="C21" s="390">
        <f>('6.9.1'!F20-'6.9.1'!C20)*100/'6.9.1'!C20</f>
        <v>-0.80819933003510436</v>
      </c>
      <c r="D21" s="391">
        <f>('6.9.1'!G20-'6.9.1'!D20)*100/'6.9.1'!D20</f>
        <v>-1.287132610318213</v>
      </c>
      <c r="E21" s="150"/>
    </row>
    <row r="22" spans="1:9" ht="12.75" customHeight="1">
      <c r="A22" s="389" t="s">
        <v>86</v>
      </c>
      <c r="B22" s="390">
        <f>('6.9.1'!E21-'6.9.1'!B21)*100/'6.9.1'!B21</f>
        <v>2.2945964831614587</v>
      </c>
      <c r="C22" s="390">
        <f>('6.9.1'!F21-'6.9.1'!C21)*100/'6.9.1'!C21</f>
        <v>2.392045720215549</v>
      </c>
      <c r="D22" s="391">
        <f>('6.9.1'!G21-'6.9.1'!D21)*100/'6.9.1'!D21</f>
        <v>2.3433883295787066</v>
      </c>
      <c r="E22" s="150"/>
    </row>
    <row r="23" spans="1:9" ht="12.75" customHeight="1">
      <c r="A23" s="389" t="s">
        <v>85</v>
      </c>
      <c r="B23" s="390">
        <f>('6.9.1'!E22-'6.9.1'!B22)*100/'6.9.1'!B22</f>
        <v>-0.2857574258380054</v>
      </c>
      <c r="C23" s="390">
        <f>('6.9.1'!F22-'6.9.1'!C22)*100/'6.9.1'!C22</f>
        <v>-0.43176685232963835</v>
      </c>
      <c r="D23" s="391">
        <f>('6.9.1'!G22-'6.9.1'!D22)*100/'6.9.1'!D22</f>
        <v>-0.35873509923666969</v>
      </c>
      <c r="E23" s="150"/>
    </row>
    <row r="24" spans="1:9" ht="12.75" customHeight="1">
      <c r="A24" s="397"/>
      <c r="B24" s="390"/>
      <c r="C24" s="390"/>
      <c r="D24" s="396"/>
      <c r="E24" s="150"/>
    </row>
    <row r="25" spans="1:9" ht="12.75" customHeight="1">
      <c r="A25" s="398" t="s">
        <v>68</v>
      </c>
      <c r="B25" s="395">
        <f>('6.9.1'!E24-'6.9.1'!B24)*100/'6.9.1'!B24</f>
        <v>-0.28896036846749446</v>
      </c>
      <c r="C25" s="395">
        <f>('6.9.1'!F24-'6.9.1'!C24)*100/'6.9.1'!C24</f>
        <v>-2.4587763437554314E-2</v>
      </c>
      <c r="D25" s="396">
        <f>('6.9.1'!G24-'6.9.1'!D24)*100/'6.9.1'!D24</f>
        <v>-0.15684224284408749</v>
      </c>
      <c r="E25" s="150"/>
    </row>
    <row r="26" spans="1:9" ht="12.75" customHeight="1">
      <c r="A26" s="399"/>
      <c r="B26" s="395"/>
      <c r="C26" s="395"/>
      <c r="D26" s="396"/>
      <c r="E26" s="150"/>
    </row>
    <row r="27" spans="1:9" ht="12.75" customHeight="1" thickBot="1">
      <c r="A27" s="400" t="s">
        <v>74</v>
      </c>
      <c r="B27" s="401">
        <f>('6.9.1'!E26-'6.9.1'!B26)*100/'6.9.1'!B26</f>
        <v>27.039911233423716</v>
      </c>
      <c r="C27" s="401">
        <f>('6.9.1'!F26-'6.9.1'!C26)*100/'6.9.1'!C26</f>
        <v>7.6172015580563617</v>
      </c>
      <c r="D27" s="402">
        <f>('6.9.1'!G26-'6.9.1'!D26)*100/'6.9.1'!D26</f>
        <v>17.292702534468734</v>
      </c>
      <c r="E27" s="150"/>
    </row>
    <row r="28" spans="1:9" ht="12.75" customHeight="1">
      <c r="A28" s="149" t="s">
        <v>24</v>
      </c>
      <c r="B28" s="385"/>
      <c r="C28" s="385"/>
      <c r="D28" s="385"/>
      <c r="E28" s="379"/>
      <c r="F28" s="11"/>
      <c r="G28" s="11"/>
    </row>
    <row r="29" spans="1:9" ht="12.75" customHeight="1">
      <c r="A29" s="380" t="s">
        <v>273</v>
      </c>
      <c r="B29" s="381"/>
      <c r="C29" s="381"/>
      <c r="D29" s="381"/>
      <c r="E29" s="150"/>
    </row>
    <row r="30" spans="1:9" ht="12.75" customHeight="1">
      <c r="A30" s="149" t="s">
        <v>65</v>
      </c>
      <c r="B30" s="207"/>
      <c r="C30" s="207"/>
      <c r="D30" s="208"/>
      <c r="E30" s="207"/>
      <c r="F30" s="1"/>
      <c r="G30" s="13"/>
      <c r="I30" s="14"/>
    </row>
    <row r="31" spans="1:9" ht="13.8">
      <c r="A31" s="150"/>
      <c r="B31" s="150"/>
      <c r="C31" s="150"/>
      <c r="D31" s="150"/>
      <c r="E31" s="150"/>
    </row>
  </sheetData>
  <mergeCells count="5">
    <mergeCell ref="A4:D4"/>
    <mergeCell ref="A1:D1"/>
    <mergeCell ref="A3:D3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23">
    <pageSetUpPr fitToPage="1"/>
  </sheetPr>
  <dimension ref="A1:AJ47"/>
  <sheetViews>
    <sheetView showGridLines="0" view="pageBreakPreview" zoomScale="75" zoomScaleNormal="75" zoomScaleSheetLayoutView="75" workbookViewId="0">
      <selection activeCell="A36" sqref="A36"/>
    </sheetView>
  </sheetViews>
  <sheetFormatPr baseColWidth="10" defaultColWidth="19.109375" defaultRowHeight="13.2"/>
  <cols>
    <col min="1" max="1" width="56.5546875" style="6" customWidth="1"/>
    <col min="2" max="6" width="14.6640625" style="21" customWidth="1"/>
    <col min="7" max="7" width="14.33203125" style="21" customWidth="1"/>
    <col min="8" max="8" width="10.6640625" style="6" hidden="1" customWidth="1"/>
    <col min="9" max="9" width="0.33203125" style="6" hidden="1" customWidth="1"/>
    <col min="10" max="10" width="10.6640625" style="6" hidden="1" customWidth="1"/>
    <col min="11" max="11" width="6.88671875" style="6" customWidth="1"/>
    <col min="12" max="14" width="10.6640625" style="6" customWidth="1"/>
    <col min="15" max="16384" width="19.109375" style="6"/>
  </cols>
  <sheetData>
    <row r="1" spans="1:14" s="15" customFormat="1" ht="18">
      <c r="A1" s="466" t="s">
        <v>216</v>
      </c>
      <c r="B1" s="466"/>
      <c r="C1" s="466"/>
      <c r="D1" s="466"/>
      <c r="E1" s="466"/>
      <c r="F1" s="466"/>
      <c r="G1" s="466"/>
    </row>
    <row r="2" spans="1:14" ht="12.75" customHeight="1">
      <c r="A2" s="209"/>
      <c r="B2" s="364"/>
      <c r="C2" s="364"/>
      <c r="D2" s="364"/>
      <c r="E2" s="364"/>
      <c r="F2" s="364"/>
      <c r="G2" s="364"/>
    </row>
    <row r="3" spans="1:14" ht="15" customHeight="1">
      <c r="A3" s="474" t="s">
        <v>274</v>
      </c>
      <c r="B3" s="474"/>
      <c r="C3" s="474"/>
      <c r="D3" s="474"/>
      <c r="E3" s="474"/>
      <c r="F3" s="474"/>
      <c r="G3" s="474"/>
      <c r="H3" s="36"/>
      <c r="I3" s="36"/>
      <c r="J3" s="9"/>
    </row>
    <row r="4" spans="1:14" ht="12.75" customHeight="1" thickBot="1">
      <c r="A4" s="143"/>
      <c r="B4" s="143"/>
      <c r="C4" s="143"/>
      <c r="D4" s="143"/>
      <c r="E4" s="143"/>
      <c r="F4" s="143"/>
      <c r="G4" s="222"/>
      <c r="H4" s="9"/>
      <c r="I4" s="9"/>
      <c r="J4" s="9"/>
    </row>
    <row r="5" spans="1:14" s="10" customFormat="1" ht="36.75" customHeight="1">
      <c r="A5" s="509" t="s">
        <v>52</v>
      </c>
      <c r="B5" s="511">
        <v>2020</v>
      </c>
      <c r="C5" s="491"/>
      <c r="D5" s="511"/>
      <c r="E5" s="511">
        <v>2021</v>
      </c>
      <c r="F5" s="491"/>
      <c r="G5" s="512"/>
      <c r="H5" s="24"/>
    </row>
    <row r="6" spans="1:14" s="10" customFormat="1" ht="36.75" customHeight="1" thickBot="1">
      <c r="A6" s="510"/>
      <c r="B6" s="362" t="s">
        <v>21</v>
      </c>
      <c r="C6" s="362" t="s">
        <v>22</v>
      </c>
      <c r="D6" s="362" t="s">
        <v>23</v>
      </c>
      <c r="E6" s="362" t="s">
        <v>21</v>
      </c>
      <c r="F6" s="362" t="s">
        <v>22</v>
      </c>
      <c r="G6" s="363" t="s">
        <v>23</v>
      </c>
      <c r="H6" s="24"/>
    </row>
    <row r="7" spans="1:14" ht="22.5" customHeight="1">
      <c r="A7" s="366" t="s">
        <v>28</v>
      </c>
      <c r="B7" s="367">
        <v>99.509666666666661</v>
      </c>
      <c r="C7" s="367">
        <v>99.692000000000007</v>
      </c>
      <c r="D7" s="367">
        <f>AVERAGE(B7:C7)</f>
        <v>99.600833333333327</v>
      </c>
      <c r="E7" s="367">
        <v>99.543166666666664</v>
      </c>
      <c r="F7" s="367">
        <v>100.45683333333334</v>
      </c>
      <c r="G7" s="368">
        <f>AVERAGE(E7:F7)</f>
        <v>100</v>
      </c>
      <c r="H7" s="25"/>
      <c r="K7" s="26"/>
      <c r="L7" s="26"/>
      <c r="M7" s="26"/>
      <c r="N7" s="26"/>
    </row>
    <row r="8" spans="1:14" ht="12.75" customHeight="1">
      <c r="A8" s="369" t="s">
        <v>27</v>
      </c>
      <c r="B8" s="370">
        <v>99.110166666666657</v>
      </c>
      <c r="C8" s="370">
        <v>98.885000000000005</v>
      </c>
      <c r="D8" s="370">
        <f t="shared" ref="D8:D37" si="0">AVERAGE(B8:C8)</f>
        <v>98.997583333333324</v>
      </c>
      <c r="E8" s="370">
        <v>99.230166666666662</v>
      </c>
      <c r="F8" s="370">
        <v>100.76983333333334</v>
      </c>
      <c r="G8" s="371">
        <f t="shared" ref="G8:G37" si="1">AVERAGE(E8:F8)</f>
        <v>100</v>
      </c>
      <c r="H8" s="25"/>
      <c r="K8" s="26"/>
      <c r="L8" s="26"/>
      <c r="M8" s="26"/>
      <c r="N8" s="26"/>
    </row>
    <row r="9" spans="1:14" ht="12.75" customHeight="1">
      <c r="A9" s="369" t="s">
        <v>159</v>
      </c>
      <c r="B9" s="370">
        <v>97.279666666666671</v>
      </c>
      <c r="C9" s="370">
        <v>97.324333333333314</v>
      </c>
      <c r="D9" s="370">
        <f t="shared" si="0"/>
        <v>97.301999999999992</v>
      </c>
      <c r="E9" s="370">
        <v>97.044166666666683</v>
      </c>
      <c r="F9" s="370">
        <v>102.95583333333332</v>
      </c>
      <c r="G9" s="371">
        <f t="shared" si="1"/>
        <v>100</v>
      </c>
      <c r="H9" s="25"/>
      <c r="K9" s="26"/>
      <c r="L9" s="26"/>
      <c r="M9" s="26"/>
      <c r="N9" s="26"/>
    </row>
    <row r="10" spans="1:14" ht="12.75" customHeight="1">
      <c r="A10" s="369" t="s">
        <v>227</v>
      </c>
      <c r="B10" s="370">
        <v>98.820666666666668</v>
      </c>
      <c r="C10" s="370">
        <v>98.745999999999995</v>
      </c>
      <c r="D10" s="370">
        <f t="shared" si="0"/>
        <v>98.783333333333331</v>
      </c>
      <c r="E10" s="370">
        <v>98.879666666666665</v>
      </c>
      <c r="F10" s="370">
        <v>101.12049999999999</v>
      </c>
      <c r="G10" s="371">
        <f t="shared" si="1"/>
        <v>100.00008333333332</v>
      </c>
      <c r="H10" s="25"/>
      <c r="K10" s="26"/>
      <c r="L10" s="26"/>
      <c r="M10" s="26"/>
      <c r="N10" s="26"/>
    </row>
    <row r="11" spans="1:14" ht="12.75" customHeight="1">
      <c r="A11" s="369" t="s">
        <v>88</v>
      </c>
      <c r="B11" s="370">
        <v>97.89200000000001</v>
      </c>
      <c r="C11" s="370">
        <v>98.396833333333333</v>
      </c>
      <c r="D11" s="370">
        <f t="shared" si="0"/>
        <v>98.144416666666672</v>
      </c>
      <c r="E11" s="370">
        <v>99.034000000000006</v>
      </c>
      <c r="F11" s="370">
        <v>100.96616666666667</v>
      </c>
      <c r="G11" s="371">
        <f t="shared" si="1"/>
        <v>100.00008333333334</v>
      </c>
      <c r="H11" s="25"/>
      <c r="K11" s="26"/>
      <c r="L11" s="26"/>
      <c r="M11" s="26"/>
      <c r="N11" s="26"/>
    </row>
    <row r="12" spans="1:14" ht="12.75" customHeight="1">
      <c r="A12" s="369" t="s">
        <v>43</v>
      </c>
      <c r="B12" s="370">
        <v>100.46966666666667</v>
      </c>
      <c r="C12" s="370">
        <v>100.14233333333334</v>
      </c>
      <c r="D12" s="370">
        <f t="shared" si="0"/>
        <v>100.30600000000001</v>
      </c>
      <c r="E12" s="370">
        <v>99.905666666666662</v>
      </c>
      <c r="F12" s="370">
        <v>100.09416666666668</v>
      </c>
      <c r="G12" s="371">
        <f t="shared" si="1"/>
        <v>99.999916666666678</v>
      </c>
      <c r="H12" s="25"/>
      <c r="K12" s="26"/>
      <c r="L12" s="26"/>
      <c r="M12" s="26"/>
      <c r="N12" s="26"/>
    </row>
    <row r="13" spans="1:14" ht="12.75" customHeight="1">
      <c r="A13" s="369" t="s">
        <v>160</v>
      </c>
      <c r="B13" s="370">
        <v>90.458333333333329</v>
      </c>
      <c r="C13" s="370">
        <v>95.978333333333339</v>
      </c>
      <c r="D13" s="370">
        <f t="shared" si="0"/>
        <v>93.218333333333334</v>
      </c>
      <c r="E13" s="370">
        <v>95.011833333333342</v>
      </c>
      <c r="F13" s="370">
        <v>104.98833333333333</v>
      </c>
      <c r="G13" s="371">
        <f t="shared" si="1"/>
        <v>100.00008333333334</v>
      </c>
      <c r="H13" s="25"/>
      <c r="K13" s="26"/>
      <c r="L13" s="26"/>
      <c r="M13" s="26"/>
      <c r="N13" s="26"/>
    </row>
    <row r="14" spans="1:14" ht="12.75" customHeight="1">
      <c r="A14" s="369" t="s">
        <v>161</v>
      </c>
      <c r="B14" s="370">
        <v>97.240499999999997</v>
      </c>
      <c r="C14" s="370">
        <v>97.461333333333314</v>
      </c>
      <c r="D14" s="370">
        <f t="shared" si="0"/>
        <v>97.350916666666649</v>
      </c>
      <c r="E14" s="370">
        <v>99.191999999999993</v>
      </c>
      <c r="F14" s="370">
        <v>100.80816666666665</v>
      </c>
      <c r="G14" s="371">
        <f t="shared" si="1"/>
        <v>100.00008333333332</v>
      </c>
      <c r="H14" s="25"/>
      <c r="K14" s="26"/>
      <c r="L14" s="26"/>
      <c r="M14" s="26"/>
      <c r="N14" s="26"/>
    </row>
    <row r="15" spans="1:14" ht="12.75" customHeight="1">
      <c r="A15" s="369" t="s">
        <v>162</v>
      </c>
      <c r="B15" s="370">
        <v>98.595166666666671</v>
      </c>
      <c r="C15" s="370">
        <v>99.45450000000001</v>
      </c>
      <c r="D15" s="370">
        <f t="shared" si="0"/>
        <v>99.024833333333333</v>
      </c>
      <c r="E15" s="370">
        <v>99.713666666666654</v>
      </c>
      <c r="F15" s="370">
        <v>100.28633333333335</v>
      </c>
      <c r="G15" s="371">
        <f t="shared" si="1"/>
        <v>100</v>
      </c>
      <c r="H15" s="25"/>
      <c r="K15" s="26"/>
      <c r="L15" s="26"/>
      <c r="M15" s="26"/>
      <c r="N15" s="26"/>
    </row>
    <row r="16" spans="1:14" ht="12.75" customHeight="1">
      <c r="A16" s="369" t="s">
        <v>229</v>
      </c>
      <c r="B16" s="370">
        <v>97.281000000000006</v>
      </c>
      <c r="C16" s="370">
        <v>98.103499999999997</v>
      </c>
      <c r="D16" s="370">
        <f t="shared" si="0"/>
        <v>97.692250000000001</v>
      </c>
      <c r="E16" s="370">
        <v>99.3155</v>
      </c>
      <c r="F16" s="370">
        <v>100.6845</v>
      </c>
      <c r="G16" s="371">
        <f t="shared" si="1"/>
        <v>100</v>
      </c>
      <c r="H16" s="25"/>
      <c r="K16" s="26"/>
      <c r="L16" s="26"/>
      <c r="M16" s="26"/>
      <c r="N16" s="26"/>
    </row>
    <row r="17" spans="1:14" ht="12.75" customHeight="1">
      <c r="A17" s="369" t="s">
        <v>163</v>
      </c>
      <c r="B17" s="370">
        <v>99.456500000000005</v>
      </c>
      <c r="C17" s="370">
        <v>96.455833333333331</v>
      </c>
      <c r="D17" s="370">
        <f t="shared" si="0"/>
        <v>97.956166666666661</v>
      </c>
      <c r="E17" s="370">
        <v>99.710166666666666</v>
      </c>
      <c r="F17" s="370">
        <v>100.28983333333333</v>
      </c>
      <c r="G17" s="371">
        <f t="shared" si="1"/>
        <v>100</v>
      </c>
      <c r="H17" s="23"/>
      <c r="K17" s="26"/>
      <c r="L17" s="26"/>
      <c r="M17" s="26"/>
      <c r="N17" s="26"/>
    </row>
    <row r="18" spans="1:14" ht="12.75" customHeight="1">
      <c r="A18" s="369" t="s">
        <v>92</v>
      </c>
      <c r="B18" s="370">
        <v>98.639499999999998</v>
      </c>
      <c r="C18" s="370">
        <v>99.322499999999991</v>
      </c>
      <c r="D18" s="370">
        <f t="shared" si="0"/>
        <v>98.980999999999995</v>
      </c>
      <c r="E18" s="370">
        <v>99.300333333333342</v>
      </c>
      <c r="F18" s="370">
        <v>100.7</v>
      </c>
      <c r="G18" s="371">
        <f t="shared" si="1"/>
        <v>100.00016666666667</v>
      </c>
      <c r="H18" s="23"/>
      <c r="K18" s="26"/>
      <c r="L18" s="26"/>
      <c r="M18" s="26"/>
      <c r="N18" s="26"/>
    </row>
    <row r="19" spans="1:14" ht="12.75" customHeight="1">
      <c r="A19" s="369" t="s">
        <v>228</v>
      </c>
      <c r="B19" s="370">
        <v>96.529166666666654</v>
      </c>
      <c r="C19" s="370">
        <v>97.713666666666668</v>
      </c>
      <c r="D19" s="370">
        <f t="shared" si="0"/>
        <v>97.121416666666661</v>
      </c>
      <c r="E19" s="370">
        <v>98.92349999999999</v>
      </c>
      <c r="F19" s="370">
        <v>101.07666666666667</v>
      </c>
      <c r="G19" s="371">
        <f t="shared" si="1"/>
        <v>100.00008333333332</v>
      </c>
      <c r="H19" s="25"/>
      <c r="K19" s="26"/>
      <c r="L19" s="26"/>
      <c r="M19" s="26"/>
      <c r="N19" s="26"/>
    </row>
    <row r="20" spans="1:14" ht="12.75" customHeight="1">
      <c r="A20" s="369" t="s">
        <v>165</v>
      </c>
      <c r="B20" s="370">
        <v>99.433833333333325</v>
      </c>
      <c r="C20" s="370">
        <v>99.689000000000007</v>
      </c>
      <c r="D20" s="370">
        <f t="shared" si="0"/>
        <v>99.561416666666673</v>
      </c>
      <c r="E20" s="370">
        <v>99.720500000000001</v>
      </c>
      <c r="F20" s="370">
        <v>100.2795</v>
      </c>
      <c r="G20" s="371">
        <f t="shared" si="1"/>
        <v>100</v>
      </c>
      <c r="H20" s="25"/>
      <c r="K20" s="26"/>
      <c r="L20" s="26"/>
      <c r="M20" s="26"/>
      <c r="N20" s="26"/>
    </row>
    <row r="21" spans="1:14" ht="12.75" customHeight="1">
      <c r="A21" s="369" t="s">
        <v>230</v>
      </c>
      <c r="B21" s="370">
        <v>99.227333333333334</v>
      </c>
      <c r="C21" s="370">
        <v>99.177416666666673</v>
      </c>
      <c r="D21" s="370">
        <f t="shared" si="0"/>
        <v>99.202375000000004</v>
      </c>
      <c r="E21" s="370">
        <v>98.731499999999997</v>
      </c>
      <c r="F21" s="370">
        <v>101.26841666666667</v>
      </c>
      <c r="G21" s="371">
        <f t="shared" si="1"/>
        <v>99.999958333333325</v>
      </c>
      <c r="H21" s="25"/>
      <c r="K21" s="26"/>
      <c r="L21" s="26"/>
      <c r="M21" s="26"/>
      <c r="N21" s="26"/>
    </row>
    <row r="22" spans="1:14" ht="12.75" customHeight="1">
      <c r="A22" s="369" t="s">
        <v>235</v>
      </c>
      <c r="B22" s="370">
        <v>100.12116666666667</v>
      </c>
      <c r="C22" s="370">
        <v>100.087</v>
      </c>
      <c r="D22" s="370">
        <f t="shared" si="0"/>
        <v>100.10408333333334</v>
      </c>
      <c r="E22" s="370">
        <v>100.117</v>
      </c>
      <c r="F22" s="370">
        <v>99.882999999999996</v>
      </c>
      <c r="G22" s="371">
        <f t="shared" si="1"/>
        <v>100</v>
      </c>
      <c r="H22" s="25"/>
      <c r="K22" s="26"/>
      <c r="L22" s="26"/>
      <c r="M22" s="26"/>
      <c r="N22" s="26"/>
    </row>
    <row r="23" spans="1:14" ht="12.75" customHeight="1">
      <c r="A23" s="369" t="s">
        <v>26</v>
      </c>
      <c r="B23" s="370">
        <v>98.41449999999999</v>
      </c>
      <c r="C23" s="370">
        <v>97.674333333333337</v>
      </c>
      <c r="D23" s="370">
        <f t="shared" si="0"/>
        <v>98.044416666666663</v>
      </c>
      <c r="E23" s="370">
        <v>98.063499999999991</v>
      </c>
      <c r="F23" s="370">
        <v>101.93633333333332</v>
      </c>
      <c r="G23" s="371">
        <f t="shared" si="1"/>
        <v>99.99991666666665</v>
      </c>
      <c r="H23" s="25"/>
      <c r="K23" s="26"/>
      <c r="L23" s="26"/>
      <c r="M23" s="26"/>
      <c r="N23" s="26"/>
    </row>
    <row r="24" spans="1:14" ht="12.75" customHeight="1">
      <c r="A24" s="369" t="s">
        <v>231</v>
      </c>
      <c r="B24" s="370">
        <v>101.77066666666667</v>
      </c>
      <c r="C24" s="370">
        <v>100.514</v>
      </c>
      <c r="D24" s="370">
        <f t="shared" si="0"/>
        <v>101.14233333333334</v>
      </c>
      <c r="E24" s="370">
        <v>100.32183333333334</v>
      </c>
      <c r="F24" s="370">
        <v>99.678166666666655</v>
      </c>
      <c r="G24" s="371">
        <f t="shared" si="1"/>
        <v>100</v>
      </c>
      <c r="H24" s="25"/>
      <c r="K24" s="26"/>
      <c r="L24" s="26"/>
      <c r="M24" s="26"/>
      <c r="N24" s="26"/>
    </row>
    <row r="25" spans="1:14" ht="12.75" customHeight="1">
      <c r="A25" s="369" t="s">
        <v>93</v>
      </c>
      <c r="B25" s="370">
        <v>83.513166666666663</v>
      </c>
      <c r="C25" s="370">
        <v>83.333749999999995</v>
      </c>
      <c r="D25" s="370">
        <f t="shared" si="0"/>
        <v>83.423458333333329</v>
      </c>
      <c r="E25" s="370">
        <v>92.660750000000007</v>
      </c>
      <c r="F25" s="370">
        <v>107.33916666666666</v>
      </c>
      <c r="G25" s="371">
        <f t="shared" si="1"/>
        <v>99.999958333333325</v>
      </c>
      <c r="H25" s="25"/>
      <c r="K25" s="26"/>
      <c r="L25" s="26"/>
      <c r="M25" s="26"/>
      <c r="N25" s="26"/>
    </row>
    <row r="26" spans="1:14" ht="12.75" customHeight="1">
      <c r="A26" s="369" t="s">
        <v>164</v>
      </c>
      <c r="B26" s="370">
        <v>94.364000000000019</v>
      </c>
      <c r="C26" s="370">
        <v>98.081000000000003</v>
      </c>
      <c r="D26" s="370">
        <f t="shared" si="0"/>
        <v>96.222500000000011</v>
      </c>
      <c r="E26" s="370">
        <v>98.134833333333347</v>
      </c>
      <c r="F26" s="370">
        <v>101.86516666666667</v>
      </c>
      <c r="G26" s="371">
        <f t="shared" si="1"/>
        <v>100</v>
      </c>
      <c r="H26" s="25"/>
      <c r="K26" s="26"/>
      <c r="L26" s="26"/>
      <c r="M26" s="26"/>
      <c r="N26" s="26"/>
    </row>
    <row r="27" spans="1:14" ht="12.75" customHeight="1">
      <c r="A27" s="369" t="s">
        <v>234</v>
      </c>
      <c r="B27" s="370">
        <v>99.80716666666666</v>
      </c>
      <c r="C27" s="370">
        <v>99.784999999999982</v>
      </c>
      <c r="D27" s="370">
        <f t="shared" si="0"/>
        <v>99.796083333333314</v>
      </c>
      <c r="E27" s="370">
        <v>99.465333333333319</v>
      </c>
      <c r="F27" s="370">
        <v>100.53483333333334</v>
      </c>
      <c r="G27" s="371">
        <f t="shared" si="1"/>
        <v>100.00008333333332</v>
      </c>
      <c r="H27" s="25"/>
      <c r="K27" s="26"/>
      <c r="L27" s="26"/>
      <c r="M27" s="26"/>
      <c r="N27" s="26"/>
    </row>
    <row r="28" spans="1:14" ht="12.75" customHeight="1">
      <c r="A28" s="369" t="s">
        <v>45</v>
      </c>
      <c r="B28" s="370">
        <v>99.888666666666666</v>
      </c>
      <c r="C28" s="370">
        <v>97.158999999999992</v>
      </c>
      <c r="D28" s="370">
        <f t="shared" si="0"/>
        <v>98.523833333333329</v>
      </c>
      <c r="E28" s="370">
        <v>101.50466666666667</v>
      </c>
      <c r="F28" s="370">
        <v>98.495333333333335</v>
      </c>
      <c r="G28" s="371">
        <f t="shared" si="1"/>
        <v>100</v>
      </c>
      <c r="H28" s="23"/>
      <c r="K28" s="26"/>
      <c r="L28" s="26"/>
      <c r="M28" s="26"/>
      <c r="N28" s="26"/>
    </row>
    <row r="29" spans="1:14" ht="12.75" customHeight="1">
      <c r="A29" s="369" t="s">
        <v>94</v>
      </c>
      <c r="B29" s="370">
        <v>99.086333333333343</v>
      </c>
      <c r="C29" s="370">
        <v>99.660499999999999</v>
      </c>
      <c r="D29" s="370">
        <f t="shared" si="0"/>
        <v>99.373416666666671</v>
      </c>
      <c r="E29" s="370">
        <v>99.736166666666676</v>
      </c>
      <c r="F29" s="370">
        <v>100.26383333333335</v>
      </c>
      <c r="G29" s="371">
        <f t="shared" si="1"/>
        <v>100.00000000000001</v>
      </c>
      <c r="H29" s="23"/>
      <c r="K29" s="26"/>
      <c r="L29" s="26"/>
      <c r="M29" s="26"/>
      <c r="N29" s="26"/>
    </row>
    <row r="30" spans="1:14" ht="12.75" customHeight="1">
      <c r="A30" s="369" t="s">
        <v>241</v>
      </c>
      <c r="B30" s="370">
        <v>100.14916666666666</v>
      </c>
      <c r="C30" s="370">
        <v>100.67916666666667</v>
      </c>
      <c r="D30" s="370">
        <f t="shared" si="0"/>
        <v>100.41416666666666</v>
      </c>
      <c r="E30" s="370">
        <v>100.40849999999999</v>
      </c>
      <c r="F30" s="370">
        <v>99.591333333333338</v>
      </c>
      <c r="G30" s="371">
        <f t="shared" si="1"/>
        <v>99.999916666666664</v>
      </c>
      <c r="H30" s="23"/>
      <c r="K30" s="26"/>
      <c r="L30" s="26"/>
      <c r="M30" s="26"/>
      <c r="N30" s="26"/>
    </row>
    <row r="31" spans="1:14" ht="12.75" customHeight="1">
      <c r="A31" s="369" t="s">
        <v>46</v>
      </c>
      <c r="B31" s="370">
        <v>100.84491666666668</v>
      </c>
      <c r="C31" s="370">
        <v>98.451333333333324</v>
      </c>
      <c r="D31" s="370">
        <f t="shared" si="0"/>
        <v>99.648124999999993</v>
      </c>
      <c r="E31" s="370">
        <v>100.42916666666667</v>
      </c>
      <c r="F31" s="370">
        <v>99.57083333333334</v>
      </c>
      <c r="G31" s="371">
        <f t="shared" si="1"/>
        <v>100</v>
      </c>
      <c r="H31" s="25"/>
      <c r="K31" s="26"/>
      <c r="L31" s="26"/>
      <c r="M31" s="26"/>
      <c r="N31" s="26"/>
    </row>
    <row r="32" spans="1:14" ht="12.75" customHeight="1">
      <c r="A32" s="369" t="s">
        <v>29</v>
      </c>
      <c r="B32" s="370">
        <v>99.79483333333333</v>
      </c>
      <c r="C32" s="370">
        <v>100.88383333333333</v>
      </c>
      <c r="D32" s="370">
        <f t="shared" si="0"/>
        <v>100.33933333333333</v>
      </c>
      <c r="E32" s="370">
        <v>100.32299999999999</v>
      </c>
      <c r="F32" s="370">
        <v>99.677333333333351</v>
      </c>
      <c r="G32" s="371">
        <f t="shared" si="1"/>
        <v>100.00016666666667</v>
      </c>
      <c r="H32" s="25"/>
      <c r="K32" s="26"/>
      <c r="L32" s="26"/>
      <c r="M32" s="26"/>
      <c r="N32" s="26"/>
    </row>
    <row r="33" spans="1:36" ht="12.75" customHeight="1">
      <c r="A33" s="369" t="s">
        <v>233</v>
      </c>
      <c r="B33" s="370">
        <v>99.034944444444434</v>
      </c>
      <c r="C33" s="370">
        <v>99.404777777777781</v>
      </c>
      <c r="D33" s="370">
        <f t="shared" si="0"/>
        <v>99.219861111111101</v>
      </c>
      <c r="E33" s="370">
        <v>99.013722222222228</v>
      </c>
      <c r="F33" s="370">
        <v>100.98644444444443</v>
      </c>
      <c r="G33" s="371">
        <f t="shared" si="1"/>
        <v>100.00008333333332</v>
      </c>
      <c r="H33" s="25"/>
      <c r="K33" s="26"/>
      <c r="L33" s="26"/>
      <c r="M33" s="26"/>
      <c r="N33" s="26"/>
    </row>
    <row r="34" spans="1:36" ht="12.75" customHeight="1">
      <c r="A34" s="369" t="s">
        <v>232</v>
      </c>
      <c r="B34" s="370">
        <v>95.22399999999999</v>
      </c>
      <c r="C34" s="370">
        <v>95.079333333333324</v>
      </c>
      <c r="D34" s="370">
        <f t="shared" si="0"/>
        <v>95.151666666666657</v>
      </c>
      <c r="E34" s="370">
        <v>99.690055555555574</v>
      </c>
      <c r="F34" s="370">
        <v>100.31005555555555</v>
      </c>
      <c r="G34" s="371">
        <f t="shared" si="1"/>
        <v>100.00005555555556</v>
      </c>
      <c r="H34" s="25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ht="12.75" customHeight="1">
      <c r="A35" s="369" t="s">
        <v>95</v>
      </c>
      <c r="B35" s="370">
        <v>101.77550000000001</v>
      </c>
      <c r="C35" s="370">
        <v>100.87916666666668</v>
      </c>
      <c r="D35" s="370">
        <f t="shared" si="0"/>
        <v>101.32733333333334</v>
      </c>
      <c r="E35" s="370">
        <v>100.32716666666666</v>
      </c>
      <c r="F35" s="370">
        <v>99.672833333333344</v>
      </c>
      <c r="G35" s="371">
        <f t="shared" si="1"/>
        <v>100</v>
      </c>
      <c r="H35" s="25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ht="12.75" customHeight="1">
      <c r="A36" s="369" t="s">
        <v>96</v>
      </c>
      <c r="B36" s="370">
        <v>102.693</v>
      </c>
      <c r="C36" s="370">
        <v>101.5745</v>
      </c>
      <c r="D36" s="370">
        <f t="shared" si="0"/>
        <v>102.13374999999999</v>
      </c>
      <c r="E36" s="370">
        <v>100.36466666666666</v>
      </c>
      <c r="F36" s="370">
        <v>99.635333333333335</v>
      </c>
      <c r="G36" s="371">
        <f t="shared" si="1"/>
        <v>100</v>
      </c>
      <c r="H36" s="25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ht="12.75" customHeight="1">
      <c r="A37" s="369" t="s">
        <v>242</v>
      </c>
      <c r="B37" s="370">
        <v>98.668722222222243</v>
      </c>
      <c r="C37" s="370">
        <v>98.890277777777783</v>
      </c>
      <c r="D37" s="370">
        <f t="shared" si="0"/>
        <v>98.779500000000013</v>
      </c>
      <c r="E37" s="370">
        <v>100.15872222222222</v>
      </c>
      <c r="F37" s="370">
        <v>99.84127777777779</v>
      </c>
      <c r="G37" s="371">
        <f t="shared" si="1"/>
        <v>100</v>
      </c>
      <c r="H37" s="25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</row>
    <row r="38" spans="1:36" ht="12.75" customHeight="1">
      <c r="A38" s="369"/>
      <c r="B38" s="370"/>
      <c r="C38" s="370"/>
      <c r="D38" s="370"/>
      <c r="E38" s="370"/>
      <c r="F38" s="370"/>
      <c r="G38" s="371"/>
      <c r="H38" s="25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</row>
    <row r="39" spans="1:36" ht="12.75" customHeight="1">
      <c r="A39" s="372" t="s">
        <v>59</v>
      </c>
      <c r="B39" s="373">
        <v>98.73599999999999</v>
      </c>
      <c r="C39" s="373">
        <v>98.732833333333318</v>
      </c>
      <c r="D39" s="373">
        <f>AVERAGE(B39:C39)</f>
        <v>98.734416666666647</v>
      </c>
      <c r="E39" s="373">
        <v>99.328999999999994</v>
      </c>
      <c r="F39" s="373">
        <v>100.67099999999999</v>
      </c>
      <c r="G39" s="374">
        <f>AVERAGE(E39:F39)</f>
        <v>100</v>
      </c>
      <c r="H39" s="25">
        <v>101.672</v>
      </c>
      <c r="K39" s="26"/>
      <c r="L39" s="26"/>
      <c r="M39" s="26"/>
      <c r="N39" s="26"/>
    </row>
    <row r="40" spans="1:36" ht="12.75" customHeight="1">
      <c r="A40" s="372" t="s">
        <v>60</v>
      </c>
      <c r="B40" s="373">
        <v>97.529333333333341</v>
      </c>
      <c r="C40" s="373">
        <v>97.805166666666665</v>
      </c>
      <c r="D40" s="373">
        <v>98.734416666666647</v>
      </c>
      <c r="E40" s="373">
        <v>99.272999999999982</v>
      </c>
      <c r="F40" s="373">
        <v>100.72733333333333</v>
      </c>
      <c r="G40" s="374">
        <f t="shared" ref="G40:G42" si="2">AVERAGE(E40:F40)</f>
        <v>100.00016666666666</v>
      </c>
      <c r="H40" s="25"/>
      <c r="K40" s="26"/>
      <c r="L40" s="26"/>
      <c r="M40" s="26"/>
      <c r="N40" s="26"/>
    </row>
    <row r="41" spans="1:36" ht="12.75" customHeight="1">
      <c r="A41" s="372" t="s">
        <v>58</v>
      </c>
      <c r="B41" s="373">
        <v>98.251500000000007</v>
      </c>
      <c r="C41" s="373">
        <v>98.349666666666664</v>
      </c>
      <c r="D41" s="373">
        <v>98.734416666666647</v>
      </c>
      <c r="E41" s="373">
        <v>99.305500000000009</v>
      </c>
      <c r="F41" s="373">
        <v>100.69483333333334</v>
      </c>
      <c r="G41" s="374">
        <f t="shared" si="2"/>
        <v>100.00016666666667</v>
      </c>
      <c r="H41" s="25"/>
      <c r="K41" s="26"/>
      <c r="L41" s="26"/>
      <c r="M41" s="26"/>
      <c r="N41" s="26"/>
    </row>
    <row r="42" spans="1:36" ht="12.75" customHeight="1">
      <c r="A42" s="372" t="s">
        <v>37</v>
      </c>
      <c r="B42" s="373">
        <v>98.902833333333334</v>
      </c>
      <c r="C42" s="373">
        <v>98.949666666666658</v>
      </c>
      <c r="D42" s="373">
        <v>98.734416666666647</v>
      </c>
      <c r="E42" s="373">
        <v>99.21016666666668</v>
      </c>
      <c r="F42" s="373">
        <v>100.79</v>
      </c>
      <c r="G42" s="374">
        <f t="shared" si="2"/>
        <v>100.00008333333335</v>
      </c>
      <c r="H42" s="25"/>
      <c r="K42" s="26"/>
      <c r="L42" s="26"/>
      <c r="M42" s="26"/>
      <c r="N42" s="26"/>
    </row>
    <row r="43" spans="1:36" ht="12.75" customHeight="1">
      <c r="A43" s="372"/>
      <c r="B43" s="373"/>
      <c r="C43" s="373"/>
      <c r="D43" s="373"/>
      <c r="E43" s="373"/>
      <c r="F43" s="373"/>
      <c r="G43" s="374"/>
      <c r="H43" s="25"/>
      <c r="K43" s="26"/>
      <c r="L43" s="26"/>
      <c r="M43" s="26"/>
      <c r="N43" s="26"/>
    </row>
    <row r="44" spans="1:36" ht="12.75" customHeight="1" thickBot="1">
      <c r="A44" s="375" t="s">
        <v>70</v>
      </c>
      <c r="B44" s="376">
        <v>97.013666666666666</v>
      </c>
      <c r="C44" s="376">
        <v>96.985833333333332</v>
      </c>
      <c r="D44" s="376">
        <v>98.734416666666647</v>
      </c>
      <c r="E44" s="376">
        <v>98.543833333333339</v>
      </c>
      <c r="F44" s="376">
        <v>101.45633333333332</v>
      </c>
      <c r="G44" s="377">
        <f>AVERAGE(E44:F44)</f>
        <v>100.00008333333332</v>
      </c>
      <c r="H44" s="25"/>
      <c r="K44" s="26"/>
      <c r="L44" s="26"/>
      <c r="M44" s="26"/>
      <c r="N44" s="26"/>
    </row>
    <row r="45" spans="1:36" ht="14.4">
      <c r="A45" s="365" t="s">
        <v>24</v>
      </c>
      <c r="B45" s="136"/>
      <c r="C45" s="136"/>
      <c r="D45" s="136"/>
      <c r="E45" s="136"/>
      <c r="F45" s="136"/>
      <c r="G45" s="136"/>
    </row>
    <row r="46" spans="1:36" ht="14.4">
      <c r="A46" s="122"/>
      <c r="B46" s="137"/>
      <c r="C46" s="137"/>
      <c r="D46" s="137"/>
      <c r="E46" s="137"/>
      <c r="F46" s="137"/>
      <c r="G46" s="137"/>
    </row>
    <row r="47" spans="1:36" ht="14.4">
      <c r="A47" s="122"/>
      <c r="B47" s="137"/>
      <c r="C47" s="137"/>
      <c r="D47" s="137"/>
      <c r="E47" s="137"/>
      <c r="F47" s="137"/>
      <c r="G47" s="137"/>
    </row>
  </sheetData>
  <mergeCells count="5">
    <mergeCell ref="A1:G1"/>
    <mergeCell ref="A5:A6"/>
    <mergeCell ref="B5:D5"/>
    <mergeCell ref="E5:G5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8">
    <pageSetUpPr fitToPage="1"/>
  </sheetPr>
  <dimension ref="A1:J47"/>
  <sheetViews>
    <sheetView showGridLines="0" view="pageBreakPreview" zoomScale="95" zoomScaleNormal="75" zoomScaleSheetLayoutView="95" workbookViewId="0">
      <selection activeCell="A35" sqref="A35"/>
    </sheetView>
  </sheetViews>
  <sheetFormatPr baseColWidth="10" defaultColWidth="11.44140625" defaultRowHeight="13.2"/>
  <cols>
    <col min="1" max="1" width="46.6640625" style="6" customWidth="1"/>
    <col min="2" max="4" width="22.6640625" style="6" customWidth="1"/>
    <col min="5" max="7" width="14.6640625" style="6" customWidth="1"/>
    <col min="8" max="16384" width="11.44140625" style="6"/>
  </cols>
  <sheetData>
    <row r="1" spans="1:10" s="15" customFormat="1" ht="18">
      <c r="A1" s="466" t="s">
        <v>216</v>
      </c>
      <c r="B1" s="466"/>
      <c r="C1" s="466"/>
      <c r="D1" s="466"/>
      <c r="E1" s="19"/>
      <c r="F1" s="19"/>
      <c r="G1" s="19"/>
    </row>
    <row r="2" spans="1:10" ht="12.75" customHeight="1">
      <c r="A2" s="405"/>
      <c r="B2" s="405"/>
      <c r="C2" s="405"/>
      <c r="D2" s="405"/>
    </row>
    <row r="3" spans="1:10" ht="15" customHeight="1">
      <c r="A3" s="474" t="s">
        <v>249</v>
      </c>
      <c r="B3" s="474"/>
      <c r="C3" s="474"/>
      <c r="D3" s="474"/>
      <c r="E3" s="36"/>
      <c r="F3" s="36"/>
      <c r="G3" s="36"/>
      <c r="H3" s="36"/>
      <c r="I3" s="36"/>
      <c r="J3" s="9"/>
    </row>
    <row r="4" spans="1:10" ht="15" customHeight="1">
      <c r="A4" s="474" t="s">
        <v>236</v>
      </c>
      <c r="B4" s="474"/>
      <c r="C4" s="474"/>
      <c r="D4" s="474"/>
      <c r="E4" s="36"/>
      <c r="F4" s="36"/>
      <c r="G4" s="36"/>
      <c r="H4" s="36"/>
      <c r="I4" s="36"/>
      <c r="J4" s="9"/>
    </row>
    <row r="5" spans="1:10" ht="12.75" customHeight="1" thickBot="1">
      <c r="A5" s="143"/>
      <c r="B5" s="143"/>
      <c r="C5" s="143"/>
      <c r="D5" s="143"/>
      <c r="E5" s="16"/>
      <c r="F5" s="16"/>
      <c r="G5" s="31"/>
      <c r="H5" s="9"/>
      <c r="I5" s="9"/>
      <c r="J5" s="9"/>
    </row>
    <row r="6" spans="1:10" ht="34.5" customHeight="1">
      <c r="A6" s="509" t="s">
        <v>52</v>
      </c>
      <c r="B6" s="511" t="s">
        <v>275</v>
      </c>
      <c r="C6" s="491"/>
      <c r="D6" s="512"/>
      <c r="E6" s="150"/>
    </row>
    <row r="7" spans="1:10" ht="34.5" customHeight="1" thickBot="1">
      <c r="A7" s="513"/>
      <c r="B7" s="362" t="s">
        <v>21</v>
      </c>
      <c r="C7" s="362" t="s">
        <v>22</v>
      </c>
      <c r="D7" s="363" t="s">
        <v>23</v>
      </c>
      <c r="E7" s="403"/>
    </row>
    <row r="8" spans="1:10" ht="21.75" customHeight="1">
      <c r="A8" s="366" t="s">
        <v>28</v>
      </c>
      <c r="B8" s="406">
        <f>('6.11.1'!E7-'6.11.1'!B7)*100/'6.11.1'!B7</f>
        <v>3.3665071065126312E-2</v>
      </c>
      <c r="C8" s="406">
        <f>('6.11.1'!F7-'6.11.1'!C7)*100/'6.11.1'!C7</f>
        <v>0.76719629793095567</v>
      </c>
      <c r="D8" s="368">
        <f>('6.11.1'!G7-'6.11.1'!D7)*100/'6.11.1'!D7</f>
        <v>0.40076639251680268</v>
      </c>
      <c r="E8" s="150"/>
    </row>
    <row r="9" spans="1:10" ht="12.75" customHeight="1">
      <c r="A9" s="369" t="s">
        <v>27</v>
      </c>
      <c r="B9" s="407">
        <f>('6.11.1'!E8-'6.11.1'!B8)*100/'6.11.1'!B8</f>
        <v>0.12107738694819861</v>
      </c>
      <c r="C9" s="407">
        <f>('6.11.1'!F8-'6.11.1'!C8)*100/'6.11.1'!C8</f>
        <v>1.9060861944009029</v>
      </c>
      <c r="D9" s="371">
        <f>('6.11.1'!G8-'6.11.1'!D8)*100/'6.11.1'!D8</f>
        <v>1.0125668050819516</v>
      </c>
      <c r="E9" s="150"/>
    </row>
    <row r="10" spans="1:10" ht="12.75" customHeight="1">
      <c r="A10" s="369" t="s">
        <v>87</v>
      </c>
      <c r="B10" s="407">
        <f>('6.11.1'!E9-'6.11.1'!B9)*100/'6.11.1'!B9</f>
        <v>-0.24208553346193032</v>
      </c>
      <c r="C10" s="407">
        <f>('6.11.1'!F9-'6.11.1'!C9)*100/'6.11.1'!C9</f>
        <v>5.7863227079216273</v>
      </c>
      <c r="D10" s="371">
        <f>('6.11.1'!G9-'6.11.1'!D9)*100/'6.11.1'!D9</f>
        <v>2.7728104252738976</v>
      </c>
      <c r="E10" s="150"/>
    </row>
    <row r="11" spans="1:10" ht="12.75" customHeight="1">
      <c r="A11" s="369" t="s">
        <v>237</v>
      </c>
      <c r="B11" s="407">
        <f>('6.11.1'!E10-'6.11.1'!B10)*100/'6.11.1'!B10</f>
        <v>5.9704110476213643E-2</v>
      </c>
      <c r="C11" s="407">
        <f>('6.11.1'!F10-'6.11.1'!C10)*100/'6.11.1'!C10</f>
        <v>2.4046543657464583</v>
      </c>
      <c r="D11" s="371">
        <f>('6.11.1'!G10-'6.11.1'!D10)*100/'6.11.1'!D10</f>
        <v>1.2317361228277279</v>
      </c>
      <c r="E11" s="150"/>
    </row>
    <row r="12" spans="1:10" ht="12.75" customHeight="1">
      <c r="A12" s="369" t="s">
        <v>88</v>
      </c>
      <c r="B12" s="407">
        <f>('6.11.1'!E11-'6.11.1'!B11)*100/'6.11.1'!B11</f>
        <v>1.1665917541780695</v>
      </c>
      <c r="C12" s="407">
        <f>('6.11.1'!F11-'6.11.1'!C11)*100/'6.11.1'!C11</f>
        <v>2.611195143475145</v>
      </c>
      <c r="D12" s="371">
        <f>('6.11.1'!G11-'6.11.1'!D11)*100/'6.11.1'!D11</f>
        <v>1.8907511295004871</v>
      </c>
      <c r="E12" s="150"/>
    </row>
    <row r="13" spans="1:10" ht="12.75" customHeight="1">
      <c r="A13" s="369" t="s">
        <v>43</v>
      </c>
      <c r="B13" s="407">
        <f>('6.11.1'!E12-'6.11.1'!B12)*100/'6.11.1'!B12</f>
        <v>-0.56136346293575223</v>
      </c>
      <c r="C13" s="407">
        <f>('6.11.1'!F12-'6.11.1'!C12)*100/'6.11.1'!C12</f>
        <v>-4.8098206885526074E-2</v>
      </c>
      <c r="D13" s="371">
        <f>('6.11.1'!G12-'6.11.1'!D12)*100/'6.11.1'!D12</f>
        <v>-0.30514957563189982</v>
      </c>
      <c r="E13" s="150"/>
    </row>
    <row r="14" spans="1:10" ht="12.75" customHeight="1">
      <c r="A14" s="369" t="s">
        <v>89</v>
      </c>
      <c r="B14" s="407">
        <f>('6.11.1'!E13-'6.11.1'!B13)*100/'6.11.1'!B13</f>
        <v>5.0338093044680026</v>
      </c>
      <c r="C14" s="407">
        <f>('6.11.1'!F13-'6.11.1'!C13)*100/'6.11.1'!C13</f>
        <v>9.387535381249231</v>
      </c>
      <c r="D14" s="371">
        <f>('6.11.1'!G13-'6.11.1'!D13)*100/'6.11.1'!D13</f>
        <v>7.2751247072285512</v>
      </c>
      <c r="E14" s="150"/>
    </row>
    <row r="15" spans="1:10" ht="12.75" customHeight="1">
      <c r="A15" s="369" t="s">
        <v>44</v>
      </c>
      <c r="B15" s="407">
        <f>('6.11.1'!E14-'6.11.1'!B14)*100/'6.11.1'!B14</f>
        <v>2.006879849445443</v>
      </c>
      <c r="C15" s="407">
        <f>('6.11.1'!F14-'6.11.1'!C14)*100/'6.11.1'!C14</f>
        <v>3.4340114370143411</v>
      </c>
      <c r="D15" s="371">
        <f>('6.11.1'!G14-'6.11.1'!D14)*100/'6.11.1'!D14</f>
        <v>2.7212549787666855</v>
      </c>
      <c r="E15" s="150"/>
    </row>
    <row r="16" spans="1:10" ht="12.75" customHeight="1">
      <c r="A16" s="369" t="s">
        <v>90</v>
      </c>
      <c r="B16" s="407">
        <f>('6.11.1'!E15-'6.11.1'!B15)*100/'6.11.1'!B15</f>
        <v>1.1344369483967096</v>
      </c>
      <c r="C16" s="407">
        <f>('6.11.1'!F15-'6.11.1'!C15)*100/'6.11.1'!C15</f>
        <v>0.83639587281956629</v>
      </c>
      <c r="D16" s="371">
        <f>('6.11.1'!G15-'6.11.1'!D15)*100/'6.11.1'!D15</f>
        <v>0.98476981363260718</v>
      </c>
      <c r="E16" s="150"/>
    </row>
    <row r="17" spans="1:5" ht="12.75" customHeight="1">
      <c r="A17" s="369" t="s">
        <v>238</v>
      </c>
      <c r="B17" s="407">
        <f>('6.11.1'!E16-'6.11.1'!B16)*100/'6.11.1'!B16</f>
        <v>2.0913641923911084</v>
      </c>
      <c r="C17" s="407">
        <f>('6.11.1'!F16-'6.11.1'!C16)*100/'6.11.1'!C16</f>
        <v>2.6308949221995168</v>
      </c>
      <c r="D17" s="371">
        <f>('6.11.1'!G16-'6.11.1'!D16)*100/'6.11.1'!D16</f>
        <v>2.3622651745660463</v>
      </c>
      <c r="E17" s="150"/>
    </row>
    <row r="18" spans="1:5" ht="12.75" customHeight="1">
      <c r="A18" s="369" t="s">
        <v>91</v>
      </c>
      <c r="B18" s="407">
        <f>('6.11.1'!E17-'6.11.1'!B17)*100/'6.11.1'!B17</f>
        <v>0.25505287906437535</v>
      </c>
      <c r="C18" s="407">
        <f>('6.11.1'!F17-'6.11.1'!C17)*100/'6.11.1'!C17</f>
        <v>3.9748762386930148</v>
      </c>
      <c r="D18" s="371">
        <f>('6.11.1'!G17-'6.11.1'!D17)*100/'6.11.1'!D17</f>
        <v>2.0864774550521807</v>
      </c>
      <c r="E18" s="150"/>
    </row>
    <row r="19" spans="1:5" ht="12.75" customHeight="1">
      <c r="A19" s="369" t="s">
        <v>92</v>
      </c>
      <c r="B19" s="407">
        <f>('6.11.1'!E18-'6.11.1'!B18)*100/'6.11.1'!B18</f>
        <v>0.66994797554057284</v>
      </c>
      <c r="C19" s="407">
        <f>('6.11.1'!F18-'6.11.1'!C18)*100/'6.11.1'!C18</f>
        <v>1.3868962219034076</v>
      </c>
      <c r="D19" s="371">
        <f>('6.11.1'!G18-'6.11.1'!D18)*100/'6.11.1'!D18</f>
        <v>1.0296588907635584</v>
      </c>
      <c r="E19" s="150"/>
    </row>
    <row r="20" spans="1:5" ht="12.75" customHeight="1">
      <c r="A20" s="369" t="s">
        <v>239</v>
      </c>
      <c r="B20" s="407">
        <f>('6.11.1'!E19-'6.11.1'!B19)*100/'6.11.1'!B19</f>
        <v>2.4804247420900447</v>
      </c>
      <c r="C20" s="407">
        <f>('6.11.1'!F19-'6.11.1'!C19)*100/'6.11.1'!C19</f>
        <v>3.441688470735925</v>
      </c>
      <c r="D20" s="371">
        <f>('6.11.1'!G19-'6.11.1'!D19)*100/'6.11.1'!D19</f>
        <v>2.9639875173429759</v>
      </c>
      <c r="E20" s="150"/>
    </row>
    <row r="21" spans="1:5" ht="12.75" customHeight="1">
      <c r="A21" s="369" t="s">
        <v>240</v>
      </c>
      <c r="B21" s="407">
        <f>('6.11.1'!E20-'6.11.1'!B20)*100/'6.11.1'!B20</f>
        <v>0.28829891904667859</v>
      </c>
      <c r="C21" s="407">
        <f>('6.11.1'!F20-'6.11.1'!C20)*100/'6.11.1'!C20</f>
        <v>0.59234218419283124</v>
      </c>
      <c r="D21" s="371">
        <f>('6.11.1'!G20-'6.11.1'!D20)*100/'6.11.1'!D20</f>
        <v>0.44051536028430688</v>
      </c>
      <c r="E21" s="150"/>
    </row>
    <row r="22" spans="1:5" ht="12.75" customHeight="1">
      <c r="A22" s="369" t="s">
        <v>230</v>
      </c>
      <c r="B22" s="407">
        <f>('6.11.1'!E21-'6.11.1'!B21)*100/'6.11.1'!B21</f>
        <v>-0.49969430466068199</v>
      </c>
      <c r="C22" s="407">
        <f>('6.11.1'!F21-'6.11.1'!C21)*100/'6.11.1'!C21</f>
        <v>2.1083428771166761</v>
      </c>
      <c r="D22" s="371">
        <f>('6.11.1'!G21-'6.11.1'!D21)*100/'6.11.1'!D21</f>
        <v>0.80399620808808392</v>
      </c>
      <c r="E22" s="150"/>
    </row>
    <row r="23" spans="1:5" ht="12.75" customHeight="1">
      <c r="A23" s="369" t="s">
        <v>235</v>
      </c>
      <c r="B23" s="407">
        <f>('6.11.1'!E22-'6.11.1'!B22)*100/'6.11.1'!B22</f>
        <v>-4.161624165382489E-3</v>
      </c>
      <c r="C23" s="407">
        <f>('6.11.1'!F22-'6.11.1'!C22)*100/'6.11.1'!C22</f>
        <v>-0.20382267427338988</v>
      </c>
      <c r="D23" s="371">
        <f>('6.11.1'!G22-'6.11.1'!D22)*100/'6.11.1'!D22</f>
        <v>-0.10397511257033501</v>
      </c>
      <c r="E23" s="150"/>
    </row>
    <row r="24" spans="1:5" ht="12.75" customHeight="1">
      <c r="A24" s="369" t="s">
        <v>26</v>
      </c>
      <c r="B24" s="407">
        <f>('6.11.1'!E23-'6.11.1'!B23)*100/'6.11.1'!B23</f>
        <v>-0.35665476123945061</v>
      </c>
      <c r="C24" s="407">
        <f>('6.11.1'!F23-'6.11.1'!C23)*100/'6.11.1'!C23</f>
        <v>4.3634799998634781</v>
      </c>
      <c r="D24" s="371">
        <f>('6.11.1'!G23-'6.11.1'!D23)*100/'6.11.1'!D23</f>
        <v>1.9945041915526245</v>
      </c>
      <c r="E24" s="150"/>
    </row>
    <row r="25" spans="1:5" ht="12.75" customHeight="1">
      <c r="A25" s="369" t="s">
        <v>231</v>
      </c>
      <c r="B25" s="407">
        <f>('6.11.1'!E24-'6.11.1'!B24)*100/'6.11.1'!B24</f>
        <v>-1.4236256681689476</v>
      </c>
      <c r="C25" s="407">
        <f>('6.11.1'!F24-'6.11.1'!C24)*100/'6.11.1'!C24</f>
        <v>-0.83155911945931971</v>
      </c>
      <c r="D25" s="371">
        <f>('6.11.1'!G24-'6.11.1'!D24)*100/'6.11.1'!D24</f>
        <v>-1.129431461274053</v>
      </c>
      <c r="E25" s="150"/>
    </row>
    <row r="26" spans="1:5" ht="12.75" customHeight="1">
      <c r="A26" s="369" t="s">
        <v>93</v>
      </c>
      <c r="B26" s="407">
        <f>('6.11.1'!E25-'6.11.1'!B25)*100/'6.11.1'!B25</f>
        <v>10.953462428080215</v>
      </c>
      <c r="C26" s="407">
        <f>('6.11.1'!F25-'6.11.1'!C25)*100/'6.11.1'!C25</f>
        <v>28.806355968220153</v>
      </c>
      <c r="D26" s="371">
        <f>('6.11.1'!G25-'6.11.1'!D25)*100/'6.11.1'!D25</f>
        <v>19.870310259454396</v>
      </c>
      <c r="E26" s="150"/>
    </row>
    <row r="27" spans="1:5" ht="12.75" customHeight="1">
      <c r="A27" s="369" t="s">
        <v>31</v>
      </c>
      <c r="B27" s="407">
        <f>('6.11.1'!E26-'6.11.1'!B26)*100/'6.11.1'!B26</f>
        <v>3.9960507538185408</v>
      </c>
      <c r="C27" s="407">
        <f>('6.11.1'!F26-'6.11.1'!C26)*100/'6.11.1'!C26</f>
        <v>3.8582056327593151</v>
      </c>
      <c r="D27" s="371">
        <f>('6.11.1'!G26-'6.11.1'!D26)*100/'6.11.1'!D26</f>
        <v>3.9257969809555862</v>
      </c>
      <c r="E27" s="150"/>
    </row>
    <row r="28" spans="1:5" ht="12.75" customHeight="1">
      <c r="A28" s="369" t="s">
        <v>234</v>
      </c>
      <c r="B28" s="407">
        <f>('6.11.1'!E27-'6.11.1'!B27)*100/'6.11.1'!B27</f>
        <v>-0.34249377549709098</v>
      </c>
      <c r="C28" s="407">
        <f>('6.11.1'!F27-'6.11.1'!C27)*100/'6.11.1'!C27</f>
        <v>0.75144894857278788</v>
      </c>
      <c r="D28" s="371">
        <f>('6.11.1'!G27-'6.11.1'!D27)*100/'6.11.1'!D27</f>
        <v>0.20441684000625385</v>
      </c>
      <c r="E28" s="150"/>
    </row>
    <row r="29" spans="1:5" ht="12.75" customHeight="1">
      <c r="A29" s="369" t="s">
        <v>45</v>
      </c>
      <c r="B29" s="407">
        <f>('6.11.1'!E28-'6.11.1'!B28)*100/'6.11.1'!B28</f>
        <v>1.6178011519491697</v>
      </c>
      <c r="C29" s="407">
        <f>('6.11.1'!F28-'6.11.1'!C28)*100/'6.11.1'!C28</f>
        <v>1.3754086943395289</v>
      </c>
      <c r="D29" s="371">
        <f>('6.11.1'!G28-'6.11.1'!D28)*100/'6.11.1'!D28</f>
        <v>1.4982838331841921</v>
      </c>
      <c r="E29" s="150"/>
    </row>
    <row r="30" spans="1:5" ht="12.75" customHeight="1">
      <c r="A30" s="369" t="s">
        <v>94</v>
      </c>
      <c r="B30" s="407">
        <f>('6.11.1'!E29-'6.11.1'!B29)*100/'6.11.1'!B29</f>
        <v>0.65582539132540996</v>
      </c>
      <c r="C30" s="407">
        <f>('6.11.1'!F29-'6.11.1'!C29)*100/'6.11.1'!C29</f>
        <v>0.60538862772447766</v>
      </c>
      <c r="D30" s="371">
        <f>('6.11.1'!G29-'6.11.1'!D29)*100/'6.11.1'!D29</f>
        <v>0.63053415526118395</v>
      </c>
      <c r="E30" s="150"/>
    </row>
    <row r="31" spans="1:5" ht="12.75" customHeight="1">
      <c r="A31" s="369" t="s">
        <v>241</v>
      </c>
      <c r="B31" s="407">
        <f>('6.11.1'!E30-'6.11.1'!B30)*100/'6.11.1'!B30</f>
        <v>0.25894707061965622</v>
      </c>
      <c r="C31" s="407">
        <f>('6.11.1'!F30-'6.11.1'!C30)*100/'6.11.1'!C30</f>
        <v>-1.0804949716508736</v>
      </c>
      <c r="D31" s="371">
        <f>('6.11.1'!G30-'6.11.1'!D30)*100/'6.11.1'!D30</f>
        <v>-0.41254139107197252</v>
      </c>
      <c r="E31" s="150"/>
    </row>
    <row r="32" spans="1:5" ht="12.75" customHeight="1">
      <c r="A32" s="369" t="s">
        <v>46</v>
      </c>
      <c r="B32" s="407">
        <f>('6.11.1'!E31-'6.11.1'!B31)*100/'6.11.1'!B31</f>
        <v>-0.4122666900248676</v>
      </c>
      <c r="C32" s="408">
        <f>('6.11.1'!F31-'6.11.1'!C31)*100/'6.11.1'!C31</f>
        <v>1.1371100442181414</v>
      </c>
      <c r="D32" s="371">
        <f>('6.11.1'!G31-'6.11.1'!D31)*100/'6.11.1'!D31</f>
        <v>0.35311753231684673</v>
      </c>
      <c r="E32" s="150"/>
    </row>
    <row r="33" spans="1:9" ht="12.75" customHeight="1">
      <c r="A33" s="369" t="s">
        <v>29</v>
      </c>
      <c r="B33" s="407">
        <f>('6.11.1'!E32-'6.11.1'!B32)*100/'6.11.1'!B32</f>
        <v>0.52925251641283744</v>
      </c>
      <c r="C33" s="407">
        <f>('6.11.1'!F32-'6.11.1'!C32)*100/'6.11.1'!C32</f>
        <v>-1.1959299722618031</v>
      </c>
      <c r="D33" s="371">
        <f>('6.11.1'!G32-'6.11.1'!D32)*100/'6.11.1'!D32</f>
        <v>-0.33801965330975886</v>
      </c>
      <c r="E33" s="150"/>
    </row>
    <row r="34" spans="1:9" ht="12.75" customHeight="1">
      <c r="A34" s="369" t="s">
        <v>233</v>
      </c>
      <c r="B34" s="407">
        <f>('6.11.1'!E33-'6.11.1'!B33)*100/'6.11.1'!B33</f>
        <v>-2.1429024210854911E-2</v>
      </c>
      <c r="C34" s="407">
        <f>('6.11.1'!F33-'6.11.1'!C33)*100/'6.11.1'!C33</f>
        <v>1.5911374704770331</v>
      </c>
      <c r="D34" s="371">
        <f>('6.11.1'!G33-'6.11.1'!D33)*100/'6.11.1'!D33</f>
        <v>0.78635689819046561</v>
      </c>
      <c r="E34" s="150"/>
    </row>
    <row r="35" spans="1:9" ht="12.75" customHeight="1">
      <c r="A35" s="369" t="s">
        <v>232</v>
      </c>
      <c r="B35" s="407">
        <f>('6.11.1'!E34-'6.11.1'!B34)*100/'6.11.1'!B34</f>
        <v>4.6900524610976069</v>
      </c>
      <c r="C35" s="407">
        <f>('6.11.1'!F34-'6.11.1'!C34)*100/'6.11.1'!C34</f>
        <v>5.5014292158361373</v>
      </c>
      <c r="D35" s="371">
        <f>('6.11.1'!G34-'6.11.1'!D34)*100/'6.11.1'!D34</f>
        <v>5.0954324382710823</v>
      </c>
      <c r="E35" s="150"/>
    </row>
    <row r="36" spans="1:9" ht="12.75" customHeight="1">
      <c r="A36" s="369" t="s">
        <v>95</v>
      </c>
      <c r="B36" s="407">
        <f>('6.11.1'!E35-'6.11.1'!B35)*100/'6.11.1'!B35</f>
        <v>-1.4230667826081442</v>
      </c>
      <c r="C36" s="407">
        <f>('6.11.1'!F35-'6.11.1'!C35)*100/'6.11.1'!C35</f>
        <v>-1.1958200817810085</v>
      </c>
      <c r="D36" s="371">
        <f>('6.11.1'!G35-'6.11.1'!D35)*100/'6.11.1'!D35</f>
        <v>-1.3099459836437775</v>
      </c>
      <c r="E36" s="150"/>
    </row>
    <row r="37" spans="1:9" ht="13.8">
      <c r="A37" s="369" t="s">
        <v>96</v>
      </c>
      <c r="B37" s="407">
        <f>('6.11.1'!E36-'6.11.1'!B36)*100/'6.11.1'!B36</f>
        <v>-2.2672756013879556</v>
      </c>
      <c r="C37" s="407">
        <f>('6.11.1'!F36-'6.11.1'!C36)*100/'6.11.1'!C36</f>
        <v>-1.9091077649081858</v>
      </c>
      <c r="D37" s="371">
        <f>('6.11.1'!G36-'6.11.1'!D36)*100/'6.11.1'!D36</f>
        <v>-2.089172286340208</v>
      </c>
      <c r="E37" s="150"/>
    </row>
    <row r="38" spans="1:9" ht="14.25" customHeight="1">
      <c r="A38" s="369" t="s">
        <v>242</v>
      </c>
      <c r="B38" s="407">
        <f>('6.11.1'!E37-'6.11.1'!B37)*100/'6.11.1'!B37</f>
        <v>1.5101036746418934</v>
      </c>
      <c r="C38" s="407">
        <f>('6.11.1'!F37-'6.11.1'!C37)*100/'6.11.1'!C37</f>
        <v>0.96167188663081338</v>
      </c>
      <c r="D38" s="371">
        <f>('6.11.1'!G37-'6.11.1'!D37)*100/'6.11.1'!D37</f>
        <v>1.235580257037125</v>
      </c>
      <c r="E38" s="150"/>
    </row>
    <row r="39" spans="1:9" ht="13.8">
      <c r="A39" s="369"/>
      <c r="B39" s="370"/>
      <c r="C39" s="370"/>
      <c r="D39" s="371"/>
      <c r="E39" s="150"/>
    </row>
    <row r="40" spans="1:9" ht="13.8">
      <c r="A40" s="372" t="s">
        <v>59</v>
      </c>
      <c r="B40" s="408">
        <f>('6.11.1'!E39-'6.11.1'!B39)*100/'6.11.1'!B39</f>
        <v>0.60059147625992904</v>
      </c>
      <c r="C40" s="408">
        <f>('6.11.1'!F39-'6.11.1'!C39)*100/'6.11.1'!C39</f>
        <v>1.9630416764433394</v>
      </c>
      <c r="D40" s="374">
        <f>('6.11.1'!G39-'6.11.1'!D39)*100/'6.11.1'!D39</f>
        <v>1.2818056520311849</v>
      </c>
      <c r="E40" s="150"/>
    </row>
    <row r="41" spans="1:9" ht="13.8">
      <c r="A41" s="372" t="s">
        <v>60</v>
      </c>
      <c r="B41" s="408">
        <f>('6.11.1'!E40-'6.11.1'!B40)*100/'6.11.1'!B40</f>
        <v>1.7878381888525583</v>
      </c>
      <c r="C41" s="408">
        <f>('6.11.1'!F40-'6.11.1'!C40)*100/'6.11.1'!C40</f>
        <v>2.9877426379996992</v>
      </c>
      <c r="D41" s="374">
        <f>('6.11.1'!G40-'6.11.1'!D40)*100/'6.11.1'!D40</f>
        <v>1.281974455040596</v>
      </c>
      <c r="E41" s="150"/>
    </row>
    <row r="42" spans="1:9" ht="13.8">
      <c r="A42" s="372" t="s">
        <v>58</v>
      </c>
      <c r="B42" s="408">
        <f>('6.11.1'!E41-'6.11.1'!B41)*100/'6.11.1'!B41</f>
        <v>1.0727571589237843</v>
      </c>
      <c r="C42" s="408">
        <f>('6.11.1'!F41-'6.11.1'!C41)*100/'6.11.1'!C41</f>
        <v>2.3845191815596776</v>
      </c>
      <c r="D42" s="374">
        <f>('6.11.1'!G41-'6.11.1'!D41)*100/'6.11.1'!D41</f>
        <v>1.2819744550406105</v>
      </c>
      <c r="E42" s="150"/>
    </row>
    <row r="43" spans="1:9" ht="13.8">
      <c r="A43" s="372" t="s">
        <v>37</v>
      </c>
      <c r="B43" s="408">
        <f>('6.11.1'!E42-'6.11.1'!B42)*100/'6.11.1'!B42</f>
        <v>0.31074269864194642</v>
      </c>
      <c r="C43" s="408">
        <f>('6.11.1'!F42-'6.11.1'!C42)*100/'6.11.1'!C42</f>
        <v>1.859868148452595</v>
      </c>
      <c r="D43" s="374">
        <f>('6.11.1'!G42-'6.11.1'!D42)*100/'6.11.1'!D42</f>
        <v>1.2818900535359121</v>
      </c>
      <c r="E43" s="150"/>
    </row>
    <row r="44" spans="1:9" ht="13.8">
      <c r="A44" s="372"/>
      <c r="B44" s="408"/>
      <c r="C44" s="408"/>
      <c r="D44" s="374"/>
      <c r="E44" s="150"/>
    </row>
    <row r="45" spans="1:9" ht="14.4" thickBot="1">
      <c r="A45" s="375" t="s">
        <v>70</v>
      </c>
      <c r="B45" s="409">
        <f>('6.11.1'!E44-'6.11.1'!B44)*100/'6.11.1'!B44</f>
        <v>1.5772691820052913</v>
      </c>
      <c r="C45" s="409">
        <f>('6.11.1'!F44-'6.11.1'!C44)*100/'6.11.1'!C44</f>
        <v>4.609436086026296</v>
      </c>
      <c r="D45" s="377">
        <f>('6.11.1'!G44-'6.11.1'!D44)*100/'6.11.1'!D44</f>
        <v>1.2818900535358833</v>
      </c>
      <c r="E45" s="148"/>
      <c r="F45" s="14"/>
      <c r="G45" s="14"/>
      <c r="H45" s="14"/>
      <c r="I45" s="14"/>
    </row>
    <row r="46" spans="1:9" ht="13.8">
      <c r="A46" s="365" t="s">
        <v>24</v>
      </c>
      <c r="B46" s="365"/>
      <c r="C46" s="365"/>
      <c r="D46" s="365"/>
      <c r="E46" s="404"/>
      <c r="F46" s="22"/>
      <c r="G46" s="22"/>
    </row>
    <row r="47" spans="1:9">
      <c r="A47" s="53"/>
      <c r="B47" s="53"/>
      <c r="C47" s="53"/>
    </row>
  </sheetData>
  <mergeCells count="5">
    <mergeCell ref="A1:D1"/>
    <mergeCell ref="A6:A7"/>
    <mergeCell ref="B6:D6"/>
    <mergeCell ref="A4:D4"/>
    <mergeCell ref="A3:D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911">
    <pageSetUpPr fitToPage="1"/>
  </sheetPr>
  <dimension ref="A1:J27"/>
  <sheetViews>
    <sheetView showGridLines="0" view="pageBreakPreview" zoomScale="90" zoomScaleNormal="75" zoomScaleSheetLayoutView="90" workbookViewId="0">
      <selection activeCell="A35" sqref="A35"/>
    </sheetView>
  </sheetViews>
  <sheetFormatPr baseColWidth="10" defaultColWidth="11.44140625" defaultRowHeight="13.2"/>
  <cols>
    <col min="1" max="1" width="16.6640625" style="3" customWidth="1"/>
    <col min="2" max="5" width="16.6640625" style="6" customWidth="1"/>
    <col min="6" max="6" width="10.6640625" style="6" customWidth="1"/>
    <col min="7" max="16384" width="11.44140625" style="6"/>
  </cols>
  <sheetData>
    <row r="1" spans="1:8" s="15" customFormat="1" ht="18">
      <c r="A1" s="466" t="s">
        <v>216</v>
      </c>
      <c r="B1" s="466"/>
      <c r="C1" s="466"/>
      <c r="D1" s="466"/>
      <c r="E1" s="466"/>
    </row>
    <row r="2" spans="1:8" ht="12.75" customHeight="1">
      <c r="A2" s="319"/>
      <c r="B2" s="405"/>
      <c r="C2" s="405"/>
      <c r="D2" s="405"/>
      <c r="E2" s="405"/>
    </row>
    <row r="3" spans="1:8" ht="15" customHeight="1">
      <c r="A3" s="514" t="s">
        <v>250</v>
      </c>
      <c r="B3" s="514"/>
      <c r="C3" s="514"/>
      <c r="D3" s="514"/>
      <c r="E3" s="514"/>
    </row>
    <row r="4" spans="1:8" ht="15" customHeight="1">
      <c r="A4" s="514" t="s">
        <v>277</v>
      </c>
      <c r="B4" s="514"/>
      <c r="C4" s="514"/>
      <c r="D4" s="514"/>
      <c r="E4" s="514"/>
    </row>
    <row r="5" spans="1:8" ht="14.25" customHeight="1" thickBot="1">
      <c r="A5" s="414"/>
      <c r="B5" s="415"/>
      <c r="C5" s="415"/>
      <c r="D5" s="415"/>
      <c r="E5" s="415"/>
    </row>
    <row r="6" spans="1:8" s="44" customFormat="1" ht="34.5" customHeight="1" thickBot="1">
      <c r="A6" s="416" t="s">
        <v>42</v>
      </c>
      <c r="B6" s="417" t="s">
        <v>38</v>
      </c>
      <c r="C6" s="417" t="s">
        <v>39</v>
      </c>
      <c r="D6" s="417" t="s">
        <v>40</v>
      </c>
      <c r="E6" s="418" t="s">
        <v>41</v>
      </c>
      <c r="F6" s="410"/>
    </row>
    <row r="7" spans="1:8" ht="21.75" customHeight="1">
      <c r="A7" s="419">
        <v>2007</v>
      </c>
      <c r="B7" s="367">
        <v>529</v>
      </c>
      <c r="C7" s="367">
        <v>495.6</v>
      </c>
      <c r="D7" s="367">
        <v>33.4</v>
      </c>
      <c r="E7" s="368">
        <v>6.3137996219281662</v>
      </c>
      <c r="F7" s="150"/>
      <c r="G7"/>
      <c r="H7"/>
    </row>
    <row r="8" spans="1:8" ht="13.8">
      <c r="A8" s="420" t="s">
        <v>101</v>
      </c>
      <c r="B8" s="370">
        <v>548.65</v>
      </c>
      <c r="C8" s="370">
        <v>509</v>
      </c>
      <c r="D8" s="370">
        <v>39.700000000000003</v>
      </c>
      <c r="E8" s="371">
        <v>7.2359427686138718</v>
      </c>
      <c r="F8" s="150"/>
      <c r="G8"/>
      <c r="H8"/>
    </row>
    <row r="9" spans="1:8" ht="13.8">
      <c r="A9" s="420">
        <v>2009</v>
      </c>
      <c r="B9" s="370">
        <v>467.6</v>
      </c>
      <c r="C9" s="370">
        <v>415.6</v>
      </c>
      <c r="D9" s="370">
        <v>52</v>
      </c>
      <c r="E9" s="371">
        <v>11.120615911035072</v>
      </c>
      <c r="F9" s="150"/>
      <c r="G9"/>
      <c r="H9"/>
    </row>
    <row r="10" spans="1:8" ht="13.8">
      <c r="A10" s="420">
        <v>2010</v>
      </c>
      <c r="B10" s="370">
        <v>438.42500000000001</v>
      </c>
      <c r="C10" s="370">
        <v>392.27499999999998</v>
      </c>
      <c r="D10" s="370">
        <v>46.2</v>
      </c>
      <c r="E10" s="371">
        <v>10.537720248617209</v>
      </c>
      <c r="F10" s="150"/>
      <c r="G10"/>
      <c r="H10"/>
    </row>
    <row r="11" spans="1:8" ht="13.8">
      <c r="A11" s="420">
        <v>2011</v>
      </c>
      <c r="B11" s="370">
        <v>439.6</v>
      </c>
      <c r="C11" s="370">
        <v>393.1</v>
      </c>
      <c r="D11" s="370">
        <v>46.5</v>
      </c>
      <c r="E11" s="371">
        <v>10.577797998180163</v>
      </c>
      <c r="F11" s="150"/>
      <c r="G11"/>
      <c r="H11"/>
    </row>
    <row r="12" spans="1:8" ht="13.8">
      <c r="A12" s="420">
        <v>2012</v>
      </c>
      <c r="B12" s="370">
        <v>445.72500000000002</v>
      </c>
      <c r="C12" s="370">
        <v>388.92500000000001</v>
      </c>
      <c r="D12" s="370">
        <v>56.800000000000011</v>
      </c>
      <c r="E12" s="371">
        <v>12.743283414661509</v>
      </c>
      <c r="F12" s="150"/>
      <c r="G12"/>
      <c r="H12"/>
    </row>
    <row r="13" spans="1:8" ht="13.8">
      <c r="A13" s="420">
        <v>2013</v>
      </c>
      <c r="B13" s="370">
        <v>454.1</v>
      </c>
      <c r="C13" s="370">
        <v>393.3</v>
      </c>
      <c r="D13" s="370">
        <v>60.800000000000011</v>
      </c>
      <c r="E13" s="371">
        <v>13.389121338912135</v>
      </c>
      <c r="F13" s="150"/>
      <c r="G13"/>
      <c r="H13"/>
    </row>
    <row r="14" spans="1:8" ht="13.8">
      <c r="A14" s="420">
        <v>2014</v>
      </c>
      <c r="B14" s="370">
        <v>468.5</v>
      </c>
      <c r="C14" s="370">
        <v>420.7</v>
      </c>
      <c r="D14" s="370">
        <v>47.800000000000011</v>
      </c>
      <c r="E14" s="371">
        <v>10.202774813233727</v>
      </c>
      <c r="F14" s="150"/>
      <c r="G14"/>
      <c r="H14"/>
    </row>
    <row r="15" spans="1:8" ht="13.8">
      <c r="A15" s="420">
        <v>2015</v>
      </c>
      <c r="B15" s="370">
        <v>454.1</v>
      </c>
      <c r="C15" s="370">
        <v>414</v>
      </c>
      <c r="D15" s="370">
        <v>40.100000000000023</v>
      </c>
      <c r="E15" s="371">
        <v>8.8306540409601464</v>
      </c>
      <c r="F15" s="150"/>
      <c r="G15"/>
      <c r="H15"/>
    </row>
    <row r="16" spans="1:8" ht="13.8">
      <c r="A16" s="420">
        <v>2016</v>
      </c>
      <c r="B16" s="370">
        <v>468.92500000000001</v>
      </c>
      <c r="C16" s="370">
        <v>423.67500000000001</v>
      </c>
      <c r="D16" s="370">
        <v>45.25</v>
      </c>
      <c r="E16" s="371">
        <v>9.6497307671802517</v>
      </c>
      <c r="F16" s="150"/>
      <c r="G16"/>
      <c r="H16"/>
    </row>
    <row r="17" spans="1:10" ht="13.8">
      <c r="A17" s="420">
        <v>2017</v>
      </c>
      <c r="B17" s="370">
        <v>494.27499999999998</v>
      </c>
      <c r="C17" s="370">
        <v>448.02499999999998</v>
      </c>
      <c r="D17" s="370">
        <v>46.25</v>
      </c>
      <c r="E17" s="371">
        <v>9.357139244347783</v>
      </c>
      <c r="F17" s="150"/>
      <c r="G17"/>
      <c r="H17"/>
    </row>
    <row r="18" spans="1:10" ht="13.8">
      <c r="A18" s="420">
        <v>2018</v>
      </c>
      <c r="B18" s="370">
        <v>485.3</v>
      </c>
      <c r="C18" s="370">
        <v>442.4</v>
      </c>
      <c r="D18" s="370">
        <v>42.900000000000034</v>
      </c>
      <c r="E18" s="371">
        <v>8.8398928497836451</v>
      </c>
      <c r="F18" s="150"/>
      <c r="G18"/>
      <c r="H18"/>
    </row>
    <row r="19" spans="1:10" ht="13.8">
      <c r="A19" s="420">
        <v>2019</v>
      </c>
      <c r="B19" s="370">
        <v>493.6</v>
      </c>
      <c r="C19" s="370">
        <v>456.1</v>
      </c>
      <c r="D19" s="370">
        <v>37.5</v>
      </c>
      <c r="E19" s="371">
        <v>7.5972447325769847</v>
      </c>
      <c r="F19" s="150"/>
      <c r="G19"/>
      <c r="H19"/>
      <c r="I19" s="26"/>
    </row>
    <row r="20" spans="1:10" ht="13.8">
      <c r="A20" s="420">
        <v>2020</v>
      </c>
      <c r="B20" s="370">
        <v>508.9</v>
      </c>
      <c r="C20" s="370">
        <v>460.5</v>
      </c>
      <c r="D20" s="370">
        <v>48.399999999999977</v>
      </c>
      <c r="E20" s="371">
        <v>9.5107093731577876</v>
      </c>
      <c r="F20" s="150"/>
      <c r="G20"/>
      <c r="H20"/>
    </row>
    <row r="21" spans="1:10" ht="14.4" thickBot="1">
      <c r="A21" s="421" t="s">
        <v>262</v>
      </c>
      <c r="B21" s="422">
        <v>490.375</v>
      </c>
      <c r="C21" s="422">
        <v>452</v>
      </c>
      <c r="D21" s="422">
        <v>38.4</v>
      </c>
      <c r="E21" s="423">
        <v>7.8307417792505731</v>
      </c>
      <c r="F21" s="150"/>
      <c r="G21"/>
      <c r="H21"/>
    </row>
    <row r="22" spans="1:10" ht="13.8">
      <c r="A22" s="164" t="s">
        <v>102</v>
      </c>
      <c r="B22" s="411"/>
      <c r="C22" s="411"/>
      <c r="D22" s="411"/>
      <c r="E22" s="411"/>
      <c r="F22" s="150"/>
      <c r="G22"/>
      <c r="H22"/>
    </row>
    <row r="23" spans="1:10" ht="13.8">
      <c r="A23" s="164" t="s">
        <v>103</v>
      </c>
      <c r="B23" s="411"/>
      <c r="C23" s="411"/>
      <c r="D23" s="411"/>
      <c r="E23" s="411"/>
      <c r="F23" s="150"/>
      <c r="G23"/>
      <c r="H23"/>
    </row>
    <row r="24" spans="1:10" ht="13.8">
      <c r="A24" s="412" t="s">
        <v>57</v>
      </c>
      <c r="B24" s="161"/>
      <c r="C24" s="161"/>
      <c r="D24" s="413"/>
      <c r="E24" s="161"/>
      <c r="F24" s="150"/>
      <c r="G24"/>
      <c r="H24"/>
      <c r="J24" s="26"/>
    </row>
    <row r="25" spans="1:10" ht="14.4">
      <c r="A25" s="515" t="s">
        <v>276</v>
      </c>
      <c r="B25" s="515"/>
      <c r="C25" s="515"/>
      <c r="D25" s="515"/>
      <c r="E25" s="515"/>
      <c r="F25" s="150"/>
      <c r="G25"/>
      <c r="H25"/>
    </row>
    <row r="26" spans="1:10" ht="13.8">
      <c r="A26" s="234" t="s">
        <v>104</v>
      </c>
      <c r="B26" s="178"/>
      <c r="C26" s="178"/>
      <c r="D26" s="178"/>
      <c r="E26" s="178"/>
      <c r="F26" s="150"/>
    </row>
    <row r="27" spans="1:10" ht="14.4">
      <c r="A27" s="118"/>
      <c r="B27" s="122"/>
      <c r="C27" s="122"/>
      <c r="D27" s="122"/>
      <c r="E27" s="122"/>
    </row>
  </sheetData>
  <mergeCells count="4">
    <mergeCell ref="A1:E1"/>
    <mergeCell ref="A3:E3"/>
    <mergeCell ref="A4:E4"/>
    <mergeCell ref="A25:E25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9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4">
    <pageSetUpPr fitToPage="1"/>
  </sheetPr>
  <dimension ref="A1:K616"/>
  <sheetViews>
    <sheetView showGridLines="0" view="pageBreakPreview" topLeftCell="A10" zoomScale="75" zoomScaleNormal="75" zoomScaleSheetLayoutView="75" workbookViewId="0">
      <selection activeCell="A35" sqref="A35"/>
    </sheetView>
  </sheetViews>
  <sheetFormatPr baseColWidth="10" defaultColWidth="11.44140625" defaultRowHeight="13.2"/>
  <cols>
    <col min="1" max="1" width="68.88671875" style="53" customWidth="1"/>
    <col min="2" max="3" width="27.6640625" style="53" customWidth="1"/>
    <col min="4" max="4" width="16.33203125" style="53" customWidth="1"/>
    <col min="5" max="16384" width="11.44140625" style="53"/>
  </cols>
  <sheetData>
    <row r="1" spans="1:11" s="15" customFormat="1" ht="18">
      <c r="A1" s="488" t="s">
        <v>216</v>
      </c>
      <c r="B1" s="488"/>
      <c r="C1" s="488"/>
      <c r="D1" s="35"/>
      <c r="E1" s="35"/>
      <c r="F1" s="35"/>
      <c r="G1" s="20"/>
      <c r="H1" s="20"/>
      <c r="I1" s="20"/>
      <c r="J1" s="20"/>
      <c r="K1" s="20"/>
    </row>
    <row r="2" spans="1:11" ht="12.75" customHeight="1">
      <c r="A2" s="145"/>
      <c r="B2" s="424"/>
      <c r="C2" s="145"/>
      <c r="D2" s="7"/>
      <c r="E2" s="7"/>
      <c r="F2" s="71"/>
      <c r="G2" s="55"/>
      <c r="H2" s="55"/>
      <c r="I2" s="55"/>
      <c r="J2" s="55"/>
      <c r="K2" s="55"/>
    </row>
    <row r="3" spans="1:11" ht="15" customHeight="1">
      <c r="A3" s="474" t="s">
        <v>253</v>
      </c>
      <c r="B3" s="474"/>
      <c r="C3" s="474"/>
      <c r="D3" s="36"/>
      <c r="E3" s="36"/>
      <c r="F3" s="36"/>
      <c r="G3" s="55"/>
      <c r="H3" s="55"/>
      <c r="I3" s="55"/>
      <c r="J3" s="55"/>
      <c r="K3" s="55"/>
    </row>
    <row r="4" spans="1:11" ht="15.6" thickBot="1">
      <c r="A4" s="425"/>
      <c r="B4" s="425"/>
      <c r="C4" s="425"/>
      <c r="D4" s="55"/>
      <c r="E4" s="55"/>
      <c r="F4" s="55"/>
      <c r="G4" s="55"/>
      <c r="H4" s="55"/>
      <c r="I4" s="55"/>
      <c r="J4" s="55"/>
      <c r="K4" s="55"/>
    </row>
    <row r="5" spans="1:11" ht="36" customHeight="1">
      <c r="A5" s="489" t="s">
        <v>34</v>
      </c>
      <c r="B5" s="426">
        <v>2020</v>
      </c>
      <c r="C5" s="427">
        <v>2021</v>
      </c>
      <c r="D5" s="55"/>
      <c r="E5" s="55"/>
      <c r="F5" s="55"/>
      <c r="G5" s="55"/>
      <c r="H5" s="55"/>
      <c r="I5" s="55"/>
      <c r="J5" s="55"/>
      <c r="K5" s="55"/>
    </row>
    <row r="6" spans="1:11" ht="12.75" customHeight="1">
      <c r="A6" s="520"/>
      <c r="B6" s="516" t="s">
        <v>25</v>
      </c>
      <c r="C6" s="518" t="s">
        <v>25</v>
      </c>
      <c r="D6" s="55"/>
      <c r="E6" s="55"/>
      <c r="F6" s="55"/>
      <c r="G6" s="55"/>
      <c r="H6" s="55"/>
      <c r="I6" s="55"/>
      <c r="J6" s="55"/>
      <c r="K6" s="55"/>
    </row>
    <row r="7" spans="1:11" ht="31.5" customHeight="1" thickBot="1">
      <c r="A7" s="490"/>
      <c r="B7" s="517"/>
      <c r="C7" s="519"/>
      <c r="D7" s="55"/>
      <c r="E7" s="55"/>
      <c r="F7" s="55"/>
      <c r="G7" s="55"/>
      <c r="H7" s="55"/>
      <c r="I7" s="55"/>
      <c r="J7" s="55"/>
      <c r="K7" s="55"/>
    </row>
    <row r="8" spans="1:11" ht="26.25" customHeight="1">
      <c r="A8" s="366" t="s">
        <v>185</v>
      </c>
      <c r="B8" s="428">
        <v>1056.6057552000002</v>
      </c>
      <c r="C8" s="429">
        <v>986.12951540000017</v>
      </c>
      <c r="D8" s="55"/>
      <c r="E8" s="55"/>
      <c r="F8" s="55"/>
      <c r="G8" s="55"/>
      <c r="H8" s="55"/>
      <c r="I8" s="55"/>
      <c r="J8" s="55"/>
      <c r="K8" s="55"/>
    </row>
    <row r="9" spans="1:11">
      <c r="A9" s="369" t="s">
        <v>186</v>
      </c>
      <c r="B9" s="430">
        <v>16160.3759199</v>
      </c>
      <c r="C9" s="431">
        <v>14842.534756299998</v>
      </c>
      <c r="D9" s="55"/>
      <c r="E9" s="55"/>
      <c r="F9" s="55"/>
      <c r="G9" s="55"/>
      <c r="H9" s="55"/>
      <c r="I9" s="55"/>
      <c r="J9" s="55"/>
      <c r="K9" s="55"/>
    </row>
    <row r="10" spans="1:11">
      <c r="A10" s="369" t="s">
        <v>187</v>
      </c>
      <c r="B10" s="430">
        <v>10239.463151030001</v>
      </c>
      <c r="C10" s="431">
        <v>9779.8093628300012</v>
      </c>
      <c r="D10" s="55"/>
      <c r="E10" s="55"/>
      <c r="F10" s="55"/>
      <c r="G10" s="55"/>
      <c r="H10" s="55"/>
      <c r="I10" s="55"/>
      <c r="J10" s="55"/>
      <c r="K10" s="55"/>
    </row>
    <row r="11" spans="1:11">
      <c r="A11" s="369" t="s">
        <v>188</v>
      </c>
      <c r="B11" s="430">
        <v>2363.6451635000003</v>
      </c>
      <c r="C11" s="431">
        <v>2266.0263146000002</v>
      </c>
      <c r="D11" s="55"/>
      <c r="E11" s="55"/>
      <c r="F11" s="55"/>
      <c r="G11" s="55"/>
      <c r="H11" s="55"/>
      <c r="I11" s="55"/>
      <c r="J11" s="55"/>
      <c r="K11" s="55"/>
    </row>
    <row r="12" spans="1:11">
      <c r="A12" s="369" t="s">
        <v>189</v>
      </c>
      <c r="B12" s="430">
        <v>208.69612529999998</v>
      </c>
      <c r="C12" s="431">
        <v>190.87438400000002</v>
      </c>
      <c r="D12" s="55"/>
      <c r="E12" s="55"/>
      <c r="F12" s="55"/>
      <c r="G12" s="55"/>
      <c r="H12" s="55"/>
      <c r="I12" s="55"/>
      <c r="J12" s="55"/>
      <c r="K12" s="55"/>
    </row>
    <row r="13" spans="1:11">
      <c r="A13" s="369" t="s">
        <v>190</v>
      </c>
      <c r="B13" s="430">
        <v>6390.2188370000003</v>
      </c>
      <c r="C13" s="431">
        <v>5964.4533591000009</v>
      </c>
      <c r="D13" s="55"/>
      <c r="E13" s="55"/>
      <c r="F13" s="55"/>
      <c r="G13" s="55"/>
      <c r="H13" s="55"/>
      <c r="I13" s="55"/>
      <c r="J13" s="55"/>
      <c r="K13" s="55"/>
    </row>
    <row r="14" spans="1:11">
      <c r="A14" s="369" t="s">
        <v>27</v>
      </c>
      <c r="B14" s="430">
        <v>3613.6452220000001</v>
      </c>
      <c r="C14" s="431">
        <v>3289.483193</v>
      </c>
      <c r="D14" s="55"/>
      <c r="E14" s="55"/>
      <c r="F14" s="55"/>
      <c r="G14" s="55"/>
      <c r="H14" s="55"/>
      <c r="I14" s="55"/>
      <c r="J14" s="55"/>
      <c r="K14" s="55"/>
    </row>
    <row r="15" spans="1:11">
      <c r="A15" s="369" t="s">
        <v>191</v>
      </c>
      <c r="B15" s="430">
        <v>3031.0884524370003</v>
      </c>
      <c r="C15" s="431">
        <v>3035.6524472599999</v>
      </c>
      <c r="D15" s="55"/>
      <c r="E15" s="55"/>
      <c r="F15" s="55"/>
      <c r="G15" s="55"/>
      <c r="H15" s="55"/>
      <c r="I15" s="55"/>
      <c r="J15" s="55"/>
      <c r="K15" s="55"/>
    </row>
    <row r="16" spans="1:11">
      <c r="A16" s="369" t="s">
        <v>192</v>
      </c>
      <c r="B16" s="430">
        <v>1403.6536247999998</v>
      </c>
      <c r="C16" s="431">
        <v>1299.3889442</v>
      </c>
      <c r="D16" s="55"/>
      <c r="E16" s="55"/>
      <c r="F16" s="55"/>
      <c r="G16" s="55"/>
      <c r="H16" s="55"/>
      <c r="I16" s="55"/>
      <c r="J16" s="55"/>
      <c r="K16" s="55"/>
    </row>
    <row r="17" spans="1:11">
      <c r="A17" s="369" t="s">
        <v>193</v>
      </c>
      <c r="B17" s="430">
        <v>1417.9294975999999</v>
      </c>
      <c r="C17" s="431">
        <v>1416.8465056000002</v>
      </c>
      <c r="D17" s="55"/>
      <c r="E17" s="55"/>
      <c r="F17" s="55"/>
      <c r="G17" s="55"/>
      <c r="H17" s="55"/>
      <c r="I17" s="55"/>
      <c r="J17" s="55"/>
      <c r="K17" s="55"/>
    </row>
    <row r="18" spans="1:11">
      <c r="A18" s="369" t="s">
        <v>28</v>
      </c>
      <c r="B18" s="430">
        <v>326.57475999999997</v>
      </c>
      <c r="C18" s="431">
        <v>326.50000999999997</v>
      </c>
      <c r="D18" s="55"/>
      <c r="E18" s="55"/>
      <c r="F18" s="55"/>
      <c r="G18" s="55"/>
      <c r="H18" s="55"/>
      <c r="I18" s="55"/>
      <c r="J18" s="55"/>
      <c r="K18" s="55"/>
    </row>
    <row r="19" spans="1:11">
      <c r="A19" s="369" t="s">
        <v>194</v>
      </c>
      <c r="B19" s="430">
        <v>409.61572230000002</v>
      </c>
      <c r="C19" s="431">
        <v>403.12788819999997</v>
      </c>
      <c r="D19" s="55"/>
      <c r="E19" s="55"/>
      <c r="F19" s="55"/>
      <c r="G19" s="55"/>
      <c r="H19" s="55"/>
      <c r="I19" s="55"/>
      <c r="J19" s="55"/>
      <c r="K19" s="55"/>
    </row>
    <row r="20" spans="1:11">
      <c r="A20" s="369" t="s">
        <v>97</v>
      </c>
      <c r="B20" s="430">
        <v>165.21008</v>
      </c>
      <c r="C20" s="431">
        <v>140.82285899999999</v>
      </c>
      <c r="D20" s="55"/>
      <c r="E20" s="55"/>
      <c r="F20" s="55"/>
      <c r="G20" s="55"/>
      <c r="H20" s="55"/>
      <c r="I20" s="55"/>
      <c r="J20" s="55"/>
      <c r="K20" s="55"/>
    </row>
    <row r="21" spans="1:11">
      <c r="A21" s="369" t="s">
        <v>36</v>
      </c>
      <c r="B21" s="430">
        <v>345.96994390000003</v>
      </c>
      <c r="C21" s="431">
        <v>310.88868307999996</v>
      </c>
      <c r="D21" s="55"/>
      <c r="E21" s="55"/>
      <c r="F21" s="55"/>
      <c r="G21" s="55"/>
      <c r="H21" s="55"/>
      <c r="I21" s="55"/>
      <c r="J21" s="55"/>
      <c r="K21" s="55"/>
    </row>
    <row r="22" spans="1:11">
      <c r="A22" s="369" t="s">
        <v>195</v>
      </c>
      <c r="B22" s="430">
        <v>1450.2877284900001</v>
      </c>
      <c r="C22" s="431">
        <v>1437.4439507860002</v>
      </c>
      <c r="D22" s="55"/>
      <c r="E22" s="55"/>
      <c r="F22" s="55"/>
      <c r="G22" s="55"/>
      <c r="H22" s="55"/>
      <c r="I22" s="55"/>
      <c r="J22" s="55"/>
      <c r="K22" s="55"/>
    </row>
    <row r="23" spans="1:11">
      <c r="A23" s="369" t="s">
        <v>196</v>
      </c>
      <c r="B23" s="430">
        <v>1215.3927700000002</v>
      </c>
      <c r="C23" s="431">
        <v>1183.2623799999999</v>
      </c>
      <c r="D23" s="55"/>
      <c r="E23" s="55"/>
      <c r="F23" s="55"/>
      <c r="G23" s="55"/>
      <c r="H23" s="55"/>
      <c r="I23" s="55"/>
      <c r="J23" s="55"/>
      <c r="K23" s="55"/>
    </row>
    <row r="24" spans="1:11">
      <c r="A24" s="369" t="s">
        <v>197</v>
      </c>
      <c r="B24" s="430">
        <v>197.05358000000001</v>
      </c>
      <c r="C24" s="431">
        <v>212.11741999999998</v>
      </c>
      <c r="D24" s="55"/>
      <c r="E24" s="55"/>
      <c r="F24" s="55"/>
      <c r="G24" s="55"/>
      <c r="H24" s="55"/>
      <c r="I24" s="55"/>
      <c r="J24" s="55"/>
      <c r="K24" s="55"/>
    </row>
    <row r="25" spans="1:11">
      <c r="A25" s="369" t="s">
        <v>30</v>
      </c>
      <c r="B25" s="430">
        <v>98.310276999999985</v>
      </c>
      <c r="C25" s="431">
        <v>84.621789000000007</v>
      </c>
      <c r="D25" s="55"/>
      <c r="E25" s="55"/>
      <c r="F25" s="55"/>
      <c r="G25" s="55"/>
      <c r="H25" s="55"/>
      <c r="I25" s="55"/>
      <c r="J25" s="55"/>
      <c r="K25" s="55"/>
    </row>
    <row r="26" spans="1:11">
      <c r="A26" s="369" t="s">
        <v>198</v>
      </c>
      <c r="B26" s="430">
        <v>961.28079000000014</v>
      </c>
      <c r="C26" s="431">
        <v>844.24545000000001</v>
      </c>
      <c r="D26" s="55"/>
      <c r="E26" s="55"/>
      <c r="F26" s="55"/>
      <c r="G26" s="55"/>
      <c r="H26" s="55"/>
      <c r="I26" s="55"/>
      <c r="J26" s="55"/>
      <c r="K26" s="55"/>
    </row>
    <row r="27" spans="1:11">
      <c r="A27" s="369" t="s">
        <v>199</v>
      </c>
      <c r="B27" s="430">
        <v>62.416347000000002</v>
      </c>
      <c r="C27" s="431">
        <v>62.184615999999998</v>
      </c>
      <c r="D27" s="55"/>
      <c r="E27" s="55"/>
      <c r="F27" s="55"/>
      <c r="G27" s="55"/>
      <c r="H27" s="55"/>
      <c r="I27" s="55"/>
      <c r="J27" s="55"/>
      <c r="K27" s="55"/>
    </row>
    <row r="28" spans="1:11">
      <c r="A28" s="369" t="s">
        <v>200</v>
      </c>
      <c r="B28" s="430">
        <v>416.76431000000002</v>
      </c>
      <c r="C28" s="431">
        <v>406.31052</v>
      </c>
      <c r="D28" s="55"/>
      <c r="E28" s="55"/>
      <c r="F28" s="55"/>
      <c r="G28" s="55"/>
      <c r="H28" s="55"/>
      <c r="I28" s="55"/>
      <c r="J28" s="55"/>
      <c r="K28" s="55"/>
    </row>
    <row r="29" spans="1:11">
      <c r="A29" s="369" t="s">
        <v>201</v>
      </c>
      <c r="B29" s="430">
        <v>5741.8785830000006</v>
      </c>
      <c r="C29" s="431">
        <v>5200.6816090000002</v>
      </c>
      <c r="D29" s="55"/>
      <c r="E29" s="55"/>
      <c r="F29" s="55"/>
      <c r="G29" s="55"/>
      <c r="H29" s="55"/>
      <c r="I29" s="55"/>
      <c r="J29" s="55"/>
      <c r="K29" s="55"/>
    </row>
    <row r="30" spans="1:11">
      <c r="A30" s="369" t="s">
        <v>202</v>
      </c>
      <c r="B30" s="430">
        <v>7881.4968381999997</v>
      </c>
      <c r="C30" s="431">
        <v>7253.8908708000008</v>
      </c>
      <c r="D30" s="55"/>
      <c r="E30" s="55"/>
      <c r="F30" s="55"/>
      <c r="G30" s="55"/>
      <c r="H30" s="55"/>
      <c r="I30" s="55"/>
      <c r="J30" s="55"/>
      <c r="K30" s="55"/>
    </row>
    <row r="31" spans="1:11">
      <c r="A31" s="369" t="s">
        <v>32</v>
      </c>
      <c r="B31" s="430">
        <v>395.97140799999994</v>
      </c>
      <c r="C31" s="431">
        <v>373.64918399999993</v>
      </c>
      <c r="D31" s="55"/>
      <c r="E31" s="55"/>
      <c r="F31" s="55"/>
      <c r="G31" s="55"/>
      <c r="H31" s="55"/>
      <c r="I31" s="55"/>
      <c r="J31" s="55"/>
      <c r="K31" s="55"/>
    </row>
    <row r="32" spans="1:11">
      <c r="A32" s="369" t="s">
        <v>203</v>
      </c>
      <c r="B32" s="430">
        <v>1315.3487719999998</v>
      </c>
      <c r="C32" s="431">
        <v>1263.491403</v>
      </c>
      <c r="D32" s="55"/>
      <c r="E32" s="55"/>
      <c r="F32" s="55"/>
      <c r="G32" s="55"/>
      <c r="H32" s="55"/>
      <c r="I32" s="55"/>
      <c r="J32" s="55"/>
      <c r="K32" s="55"/>
    </row>
    <row r="33" spans="1:11">
      <c r="A33" s="369" t="s">
        <v>204</v>
      </c>
      <c r="B33" s="430">
        <v>1481.7316498200003</v>
      </c>
      <c r="C33" s="431">
        <v>1349.48478615</v>
      </c>
      <c r="D33" s="55"/>
      <c r="E33" s="55"/>
      <c r="F33" s="55"/>
      <c r="G33" s="55"/>
      <c r="H33" s="55"/>
      <c r="I33" s="55"/>
      <c r="J33" s="55"/>
      <c r="K33" s="55"/>
    </row>
    <row r="34" spans="1:11">
      <c r="A34" s="369" t="s">
        <v>205</v>
      </c>
      <c r="B34" s="430">
        <v>3399.7657260000001</v>
      </c>
      <c r="C34" s="431">
        <v>3453.2732859999996</v>
      </c>
      <c r="D34" s="55"/>
      <c r="E34" s="55"/>
      <c r="F34" s="55"/>
      <c r="G34" s="55"/>
      <c r="H34" s="55"/>
      <c r="I34" s="55"/>
      <c r="J34" s="55"/>
      <c r="K34" s="55"/>
    </row>
    <row r="35" spans="1:11">
      <c r="A35" s="369" t="s">
        <v>56</v>
      </c>
      <c r="B35" s="430">
        <v>549.14176459999999</v>
      </c>
      <c r="C35" s="431">
        <v>521.11438999999984</v>
      </c>
      <c r="D35" s="55"/>
      <c r="E35" s="55"/>
      <c r="F35" s="55"/>
      <c r="G35" s="55"/>
      <c r="H35" s="55"/>
      <c r="I35" s="55"/>
      <c r="J35" s="55"/>
      <c r="K35" s="55"/>
    </row>
    <row r="36" spans="1:11">
      <c r="A36" s="369" t="s">
        <v>206</v>
      </c>
      <c r="B36" s="430">
        <v>780.89237500000002</v>
      </c>
      <c r="C36" s="431">
        <v>710.4523559999999</v>
      </c>
      <c r="D36" s="55"/>
      <c r="E36" s="55"/>
      <c r="F36" s="55"/>
      <c r="G36" s="55"/>
      <c r="H36" s="55"/>
      <c r="I36" s="55"/>
      <c r="J36" s="55"/>
      <c r="K36" s="55"/>
    </row>
    <row r="37" spans="1:11">
      <c r="A37" s="369" t="s">
        <v>207</v>
      </c>
      <c r="B37" s="430">
        <v>145.81866200000002</v>
      </c>
      <c r="C37" s="431">
        <v>143.01696200000001</v>
      </c>
      <c r="D37" s="55"/>
      <c r="E37" s="55"/>
      <c r="F37" s="55"/>
      <c r="G37" s="55"/>
      <c r="H37" s="55"/>
      <c r="I37" s="55"/>
      <c r="J37" s="55"/>
      <c r="K37" s="55"/>
    </row>
    <row r="38" spans="1:11">
      <c r="A38" s="369" t="s">
        <v>208</v>
      </c>
      <c r="B38" s="430">
        <v>233.62390260000001</v>
      </c>
      <c r="C38" s="431">
        <v>972.94106000000011</v>
      </c>
      <c r="D38" s="55"/>
      <c r="E38" s="55"/>
      <c r="F38" s="55"/>
      <c r="G38" s="55"/>
      <c r="H38" s="55"/>
      <c r="I38" s="55"/>
      <c r="J38" s="55"/>
      <c r="K38" s="55"/>
    </row>
    <row r="39" spans="1:11">
      <c r="A39" s="369" t="s">
        <v>209</v>
      </c>
      <c r="B39" s="430">
        <v>75.602613999999988</v>
      </c>
      <c r="C39" s="431">
        <v>216.45035999999999</v>
      </c>
      <c r="D39" s="55"/>
      <c r="E39" s="55"/>
      <c r="F39" s="55"/>
      <c r="G39" s="55"/>
      <c r="H39" s="55"/>
      <c r="I39" s="55"/>
      <c r="J39" s="55"/>
      <c r="K39" s="55"/>
    </row>
    <row r="40" spans="1:11">
      <c r="A40" s="369" t="s">
        <v>33</v>
      </c>
      <c r="B40" s="430">
        <v>1485.4077500000001</v>
      </c>
      <c r="C40" s="431">
        <v>1404.2306700000001</v>
      </c>
      <c r="D40" s="55"/>
      <c r="E40" s="55"/>
      <c r="F40" s="55"/>
      <c r="G40" s="55"/>
      <c r="H40" s="55"/>
      <c r="I40" s="55"/>
      <c r="J40" s="55"/>
      <c r="K40" s="55"/>
    </row>
    <row r="41" spans="1:11">
      <c r="A41" s="369" t="s">
        <v>210</v>
      </c>
      <c r="B41" s="430">
        <v>483.93155999999993</v>
      </c>
      <c r="C41" s="431">
        <v>434.12948999999998</v>
      </c>
      <c r="D41" s="55"/>
      <c r="E41" s="55"/>
      <c r="F41" s="55"/>
      <c r="G41" s="55"/>
      <c r="H41" s="55"/>
      <c r="I41" s="55"/>
      <c r="J41" s="55"/>
      <c r="K41" s="55"/>
    </row>
    <row r="42" spans="1:11">
      <c r="A42" s="369" t="s">
        <v>215</v>
      </c>
      <c r="B42" s="430">
        <v>399.22808349999997</v>
      </c>
      <c r="C42" s="431">
        <v>382.80373689999999</v>
      </c>
      <c r="D42" s="55"/>
      <c r="E42" s="55"/>
      <c r="F42" s="55"/>
      <c r="G42" s="55"/>
      <c r="H42" s="55"/>
      <c r="I42" s="55"/>
      <c r="J42" s="55"/>
      <c r="K42" s="55"/>
    </row>
    <row r="43" spans="1:11">
      <c r="A43" s="369" t="s">
        <v>211</v>
      </c>
      <c r="B43" s="430">
        <v>634.14973899999995</v>
      </c>
      <c r="C43" s="431">
        <v>627.33603100000005</v>
      </c>
      <c r="D43" s="55"/>
      <c r="E43" s="55"/>
      <c r="F43" s="55"/>
      <c r="G43" s="55"/>
      <c r="H43" s="55"/>
      <c r="I43" s="55"/>
      <c r="J43" s="55"/>
      <c r="K43" s="55"/>
    </row>
    <row r="44" spans="1:11">
      <c r="A44" s="369" t="s">
        <v>212</v>
      </c>
      <c r="B44" s="430">
        <v>1696.0952819999998</v>
      </c>
      <c r="C44" s="431">
        <v>1706.2076199999999</v>
      </c>
      <c r="D44" s="55"/>
      <c r="E44" s="55"/>
      <c r="F44" s="55"/>
      <c r="G44" s="55"/>
      <c r="H44" s="55"/>
      <c r="I44" s="55"/>
      <c r="J44" s="55"/>
      <c r="K44" s="55"/>
    </row>
    <row r="45" spans="1:11">
      <c r="A45" s="369" t="s">
        <v>213</v>
      </c>
      <c r="B45" s="430">
        <v>753.06825000000003</v>
      </c>
      <c r="C45" s="431">
        <v>742.26360999999997</v>
      </c>
      <c r="D45" s="55"/>
      <c r="E45" s="55"/>
      <c r="F45" s="55"/>
      <c r="G45" s="55"/>
      <c r="H45" s="55"/>
      <c r="I45" s="55"/>
      <c r="J45" s="55"/>
      <c r="K45" s="55"/>
    </row>
    <row r="46" spans="1:11">
      <c r="A46" s="369" t="s">
        <v>214</v>
      </c>
      <c r="B46" s="430">
        <v>335.65238999999997</v>
      </c>
      <c r="C46" s="431">
        <v>313.34312999999997</v>
      </c>
      <c r="D46" s="55"/>
      <c r="E46" s="55"/>
      <c r="F46" s="55"/>
      <c r="G46" s="55"/>
      <c r="H46" s="55"/>
      <c r="I46" s="55"/>
      <c r="J46" s="55"/>
      <c r="K46" s="55"/>
    </row>
    <row r="47" spans="1:11" ht="13.8" thickBot="1">
      <c r="A47" s="432"/>
      <c r="B47" s="433"/>
      <c r="C47" s="434"/>
      <c r="D47" s="55"/>
      <c r="E47" s="55"/>
      <c r="F47" s="55"/>
      <c r="G47" s="55"/>
      <c r="H47" s="55"/>
      <c r="I47" s="55"/>
      <c r="J47" s="55"/>
      <c r="K47" s="55"/>
    </row>
    <row r="48" spans="1:11" ht="16.8" customHeight="1" thickBot="1">
      <c r="A48" s="435" t="s">
        <v>71</v>
      </c>
      <c r="B48" s="436">
        <v>79348.253833577008</v>
      </c>
      <c r="C48" s="437">
        <v>74543.604005105997</v>
      </c>
      <c r="D48" s="55"/>
      <c r="E48" s="55"/>
      <c r="F48" s="55"/>
      <c r="G48" s="55"/>
      <c r="H48" s="55"/>
      <c r="I48" s="55"/>
      <c r="J48" s="55"/>
      <c r="K48" s="55"/>
    </row>
    <row r="49" spans="1:11">
      <c r="A49" s="234"/>
      <c r="B49" s="234"/>
      <c r="C49" s="234"/>
      <c r="D49" s="94"/>
      <c r="E49" s="55"/>
      <c r="F49" s="55"/>
      <c r="G49" s="55"/>
      <c r="H49" s="55"/>
      <c r="I49" s="55"/>
      <c r="J49" s="55"/>
      <c r="K49" s="55"/>
    </row>
    <row r="50" spans="1:11">
      <c r="A50" s="94"/>
      <c r="B50" s="94"/>
      <c r="C50" s="94"/>
      <c r="D50" s="94"/>
      <c r="E50" s="55"/>
      <c r="F50" s="55"/>
      <c r="G50" s="55"/>
      <c r="H50" s="55"/>
      <c r="I50" s="55"/>
      <c r="J50" s="55"/>
      <c r="K50" s="55"/>
    </row>
    <row r="51" spans="1:11">
      <c r="A51" s="55"/>
      <c r="B51" s="79"/>
      <c r="C51" s="79"/>
      <c r="D51" s="55"/>
      <c r="E51" s="55"/>
      <c r="F51" s="55"/>
      <c r="G51" s="55"/>
      <c r="H51" s="55"/>
      <c r="I51" s="55"/>
      <c r="J51" s="55"/>
      <c r="K51" s="55"/>
    </row>
    <row r="52" spans="1:11">
      <c r="A52" s="55"/>
      <c r="B52" s="55"/>
      <c r="C52" s="55"/>
      <c r="D52" s="55"/>
      <c r="E52" s="55"/>
      <c r="F52" s="55"/>
      <c r="G52" s="55"/>
      <c r="H52" s="55"/>
      <c r="I52" s="55"/>
      <c r="J52" s="55"/>
      <c r="K52" s="55"/>
    </row>
    <row r="53" spans="1:11">
      <c r="A53" s="55"/>
      <c r="B53" s="55"/>
      <c r="C53" s="55"/>
      <c r="D53" s="55"/>
      <c r="E53" s="55"/>
      <c r="F53" s="55"/>
      <c r="G53" s="55"/>
      <c r="H53" s="55"/>
      <c r="I53" s="55"/>
      <c r="J53" s="55"/>
      <c r="K53" s="55"/>
    </row>
    <row r="54" spans="1:11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</row>
    <row r="55" spans="1:11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</row>
    <row r="56" spans="1:11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1:11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</row>
    <row r="59" spans="1:11">
      <c r="A59" s="55"/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1:11">
      <c r="A60" s="55"/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1:11">
      <c r="A61" s="55"/>
      <c r="B61" s="55"/>
      <c r="C61" s="55"/>
      <c r="D61" s="55"/>
      <c r="E61" s="55"/>
      <c r="F61" s="55"/>
      <c r="G61" s="55"/>
      <c r="H61" s="55"/>
      <c r="I61" s="55"/>
      <c r="J61" s="55"/>
      <c r="K61" s="55"/>
    </row>
    <row r="62" spans="1:11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</row>
    <row r="63" spans="1:11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</row>
    <row r="64" spans="1:11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</row>
    <row r="65" spans="1:11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</row>
    <row r="66" spans="1:11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</row>
    <row r="67" spans="1:11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</row>
    <row r="68" spans="1:11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</row>
    <row r="69" spans="1:11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</row>
    <row r="70" spans="1:11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</row>
    <row r="71" spans="1:11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</row>
    <row r="72" spans="1:11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</row>
    <row r="73" spans="1:1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</row>
    <row r="74" spans="1:11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</row>
    <row r="75" spans="1:1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</row>
    <row r="76" spans="1:1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</row>
    <row r="77" spans="1:1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</row>
    <row r="78" spans="1:1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</row>
    <row r="79" spans="1:1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</row>
    <row r="80" spans="1:1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</row>
    <row r="82" spans="1:11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</row>
    <row r="83" spans="1:11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</row>
    <row r="84" spans="1:11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</row>
    <row r="85" spans="1:11">
      <c r="A85" s="55"/>
      <c r="B85" s="55"/>
      <c r="C85" s="55"/>
      <c r="D85" s="55"/>
      <c r="E85" s="55"/>
      <c r="F85" s="55"/>
      <c r="G85" s="55"/>
      <c r="H85" s="55"/>
      <c r="I85" s="55"/>
      <c r="J85" s="55"/>
      <c r="K85" s="55"/>
    </row>
    <row r="86" spans="1:11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</row>
    <row r="87" spans="1:11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</row>
    <row r="88" spans="1:11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</row>
    <row r="89" spans="1:11">
      <c r="A89" s="55"/>
      <c r="B89" s="55"/>
      <c r="C89" s="55"/>
      <c r="D89" s="55"/>
      <c r="E89" s="55"/>
      <c r="F89" s="55"/>
      <c r="G89" s="55"/>
      <c r="H89" s="55"/>
      <c r="I89" s="55"/>
      <c r="J89" s="55"/>
      <c r="K89" s="55"/>
    </row>
    <row r="90" spans="1:11">
      <c r="A90" s="55"/>
      <c r="B90" s="55"/>
      <c r="C90" s="55"/>
      <c r="D90" s="55"/>
      <c r="E90" s="55"/>
      <c r="F90" s="55"/>
      <c r="G90" s="55"/>
      <c r="H90" s="55"/>
      <c r="I90" s="55"/>
      <c r="J90" s="55"/>
      <c r="K90" s="55"/>
    </row>
    <row r="91" spans="1:11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</row>
    <row r="92" spans="1:11">
      <c r="A92" s="55"/>
      <c r="B92" s="55"/>
      <c r="C92" s="55"/>
      <c r="D92" s="55"/>
      <c r="E92" s="55"/>
      <c r="F92" s="55"/>
      <c r="G92" s="55"/>
      <c r="H92" s="55"/>
      <c r="I92" s="55"/>
      <c r="J92" s="55"/>
      <c r="K92" s="55"/>
    </row>
    <row r="93" spans="1:11">
      <c r="A93" s="55"/>
      <c r="B93" s="55"/>
      <c r="C93" s="55"/>
      <c r="D93" s="55"/>
      <c r="E93" s="55"/>
      <c r="F93" s="55"/>
      <c r="G93" s="55"/>
      <c r="H93" s="55"/>
      <c r="I93" s="55"/>
      <c r="J93" s="55"/>
      <c r="K93" s="55"/>
    </row>
    <row r="94" spans="1:11">
      <c r="A94" s="55"/>
      <c r="B94" s="55"/>
      <c r="C94" s="55"/>
      <c r="D94" s="55"/>
      <c r="E94" s="55"/>
      <c r="F94" s="55"/>
      <c r="G94" s="55"/>
      <c r="H94" s="55"/>
      <c r="I94" s="55"/>
      <c r="J94" s="55"/>
      <c r="K94" s="55"/>
    </row>
    <row r="95" spans="1:11">
      <c r="A95" s="55"/>
      <c r="B95" s="55"/>
      <c r="C95" s="55"/>
      <c r="D95" s="55"/>
      <c r="E95" s="55"/>
      <c r="F95" s="55"/>
      <c r="G95" s="55"/>
      <c r="H95" s="55"/>
      <c r="I95" s="55"/>
      <c r="J95" s="55"/>
      <c r="K95" s="55"/>
    </row>
    <row r="96" spans="1:11">
      <c r="A96" s="55"/>
      <c r="B96" s="55"/>
      <c r="C96" s="55"/>
      <c r="D96" s="55"/>
      <c r="E96" s="55"/>
      <c r="F96" s="55"/>
      <c r="G96" s="55"/>
      <c r="H96" s="55"/>
      <c r="I96" s="55"/>
      <c r="J96" s="55"/>
      <c r="K96" s="55"/>
    </row>
    <row r="97" spans="1:11">
      <c r="A97" s="55"/>
      <c r="B97" s="55"/>
      <c r="C97" s="55"/>
      <c r="D97" s="55"/>
      <c r="E97" s="55"/>
      <c r="F97" s="55"/>
      <c r="G97" s="55"/>
      <c r="H97" s="55"/>
      <c r="I97" s="55"/>
      <c r="J97" s="55"/>
      <c r="K97" s="55"/>
    </row>
    <row r="98" spans="1:11">
      <c r="A98" s="55"/>
      <c r="B98" s="55"/>
      <c r="C98" s="55"/>
      <c r="D98" s="55"/>
      <c r="E98" s="55"/>
      <c r="F98" s="55"/>
      <c r="G98" s="55"/>
      <c r="H98" s="55"/>
      <c r="I98" s="55"/>
      <c r="J98" s="55"/>
      <c r="K98" s="55"/>
    </row>
    <row r="99" spans="1:11">
      <c r="A99" s="55"/>
      <c r="B99" s="55"/>
      <c r="C99" s="55"/>
      <c r="D99" s="55"/>
      <c r="E99" s="55"/>
      <c r="F99" s="55"/>
      <c r="G99" s="55"/>
      <c r="H99" s="55"/>
      <c r="I99" s="55"/>
      <c r="J99" s="55"/>
      <c r="K99" s="55"/>
    </row>
    <row r="100" spans="1:11">
      <c r="A100" s="55"/>
      <c r="B100" s="55"/>
      <c r="C100" s="55"/>
      <c r="D100" s="55"/>
      <c r="E100" s="55"/>
      <c r="F100" s="55"/>
      <c r="G100" s="55"/>
      <c r="H100" s="55"/>
      <c r="I100" s="55"/>
      <c r="J100" s="55"/>
      <c r="K100" s="55"/>
    </row>
    <row r="101" spans="1:11">
      <c r="A101" s="55"/>
      <c r="B101" s="55"/>
      <c r="C101" s="55"/>
      <c r="D101" s="55"/>
      <c r="E101" s="55"/>
      <c r="F101" s="55"/>
      <c r="G101" s="55"/>
      <c r="H101" s="55"/>
      <c r="I101" s="55"/>
      <c r="J101" s="55"/>
      <c r="K101" s="55"/>
    </row>
    <row r="102" spans="1:11">
      <c r="A102" s="55"/>
      <c r="B102" s="55"/>
      <c r="C102" s="55"/>
      <c r="D102" s="55"/>
      <c r="E102" s="55"/>
      <c r="F102" s="55"/>
      <c r="G102" s="55"/>
      <c r="H102" s="55"/>
      <c r="I102" s="55"/>
      <c r="J102" s="55"/>
      <c r="K102" s="55"/>
    </row>
    <row r="103" spans="1:11">
      <c r="A103" s="55"/>
      <c r="B103" s="55"/>
      <c r="C103" s="55"/>
      <c r="D103" s="55"/>
      <c r="E103" s="55"/>
      <c r="F103" s="55"/>
      <c r="G103" s="55"/>
      <c r="H103" s="55"/>
      <c r="I103" s="55"/>
      <c r="J103" s="55"/>
      <c r="K103" s="55"/>
    </row>
    <row r="104" spans="1:11">
      <c r="A104" s="55"/>
      <c r="B104" s="55"/>
      <c r="C104" s="55"/>
      <c r="D104" s="55"/>
      <c r="E104" s="55"/>
      <c r="F104" s="55"/>
      <c r="G104" s="55"/>
      <c r="H104" s="55"/>
      <c r="I104" s="55"/>
      <c r="J104" s="55"/>
      <c r="K104" s="55"/>
    </row>
    <row r="105" spans="1:11">
      <c r="A105" s="55"/>
      <c r="B105" s="55"/>
      <c r="C105" s="55"/>
      <c r="D105" s="55"/>
      <c r="E105" s="55"/>
      <c r="F105" s="55"/>
      <c r="G105" s="55"/>
      <c r="H105" s="55"/>
      <c r="I105" s="55"/>
      <c r="J105" s="55"/>
      <c r="K105" s="55"/>
    </row>
    <row r="106" spans="1:11">
      <c r="A106" s="55"/>
      <c r="B106" s="55"/>
      <c r="C106" s="55"/>
      <c r="D106" s="55"/>
      <c r="E106" s="55"/>
      <c r="F106" s="55"/>
      <c r="G106" s="55"/>
      <c r="H106" s="55"/>
      <c r="I106" s="55"/>
      <c r="J106" s="55"/>
      <c r="K106" s="55"/>
    </row>
    <row r="107" spans="1:11">
      <c r="A107" s="55"/>
      <c r="B107" s="55"/>
      <c r="C107" s="55"/>
      <c r="D107" s="55"/>
      <c r="E107" s="55"/>
      <c r="F107" s="55"/>
      <c r="G107" s="55"/>
      <c r="H107" s="55"/>
      <c r="I107" s="55"/>
      <c r="J107" s="55"/>
      <c r="K107" s="55"/>
    </row>
    <row r="108" spans="1:11">
      <c r="A108" s="55"/>
      <c r="B108" s="55"/>
      <c r="C108" s="55"/>
      <c r="D108" s="55"/>
      <c r="E108" s="55"/>
      <c r="F108" s="55"/>
      <c r="G108" s="55"/>
      <c r="H108" s="55"/>
      <c r="I108" s="55"/>
      <c r="J108" s="55"/>
      <c r="K108" s="55"/>
    </row>
    <row r="109" spans="1:11">
      <c r="A109" s="55"/>
      <c r="B109" s="5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1">
      <c r="A110" s="55"/>
      <c r="B110" s="55"/>
      <c r="C110" s="55"/>
      <c r="D110" s="55"/>
      <c r="E110" s="55"/>
      <c r="F110" s="55"/>
      <c r="G110" s="55"/>
      <c r="H110" s="55"/>
      <c r="I110" s="55"/>
      <c r="J110" s="55"/>
      <c r="K110" s="55"/>
    </row>
    <row r="111" spans="1:11">
      <c r="A111" s="55"/>
      <c r="B111" s="55"/>
      <c r="C111" s="55"/>
      <c r="D111" s="55"/>
      <c r="E111" s="55"/>
      <c r="F111" s="55"/>
      <c r="G111" s="55"/>
      <c r="H111" s="55"/>
      <c r="I111" s="55"/>
      <c r="J111" s="55"/>
      <c r="K111" s="55"/>
    </row>
    <row r="112" spans="1:11">
      <c r="A112" s="55"/>
      <c r="B112" s="55"/>
      <c r="C112" s="55"/>
      <c r="D112" s="55"/>
      <c r="E112" s="55"/>
      <c r="F112" s="55"/>
      <c r="G112" s="55"/>
      <c r="H112" s="55"/>
      <c r="I112" s="55"/>
      <c r="J112" s="55"/>
      <c r="K112" s="55"/>
    </row>
    <row r="113" spans="1:11">
      <c r="A113" s="55"/>
      <c r="B113" s="55"/>
      <c r="C113" s="55"/>
      <c r="D113" s="55"/>
      <c r="E113" s="55"/>
      <c r="F113" s="55"/>
      <c r="G113" s="55"/>
      <c r="H113" s="55"/>
      <c r="I113" s="55"/>
      <c r="J113" s="55"/>
      <c r="K113" s="55"/>
    </row>
    <row r="114" spans="1:11">
      <c r="A114" s="55"/>
      <c r="B114" s="55"/>
      <c r="C114" s="55"/>
      <c r="D114" s="55"/>
      <c r="E114" s="55"/>
      <c r="F114" s="55"/>
      <c r="G114" s="55"/>
      <c r="H114" s="55"/>
      <c r="I114" s="55"/>
      <c r="J114" s="55"/>
      <c r="K114" s="55"/>
    </row>
    <row r="115" spans="1:11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</row>
    <row r="116" spans="1:11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</row>
    <row r="117" spans="1:11">
      <c r="A117" s="55"/>
      <c r="B117" s="55"/>
      <c r="C117" s="55"/>
      <c r="D117" s="55"/>
      <c r="E117" s="55"/>
      <c r="F117" s="55"/>
      <c r="G117" s="55"/>
      <c r="H117" s="55"/>
      <c r="I117" s="55"/>
      <c r="J117" s="55"/>
      <c r="K117" s="55"/>
    </row>
    <row r="118" spans="1:11">
      <c r="A118" s="55"/>
      <c r="B118" s="5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1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</row>
    <row r="120" spans="1:11">
      <c r="A120" s="55"/>
      <c r="B120" s="55"/>
      <c r="C120" s="55"/>
      <c r="D120" s="55"/>
      <c r="E120" s="55"/>
      <c r="F120" s="55"/>
      <c r="G120" s="55"/>
      <c r="H120" s="55"/>
      <c r="I120" s="55"/>
      <c r="J120" s="55"/>
      <c r="K120" s="55"/>
    </row>
    <row r="121" spans="1:11">
      <c r="A121" s="55"/>
      <c r="B121" s="55"/>
      <c r="C121" s="55"/>
      <c r="D121" s="55"/>
      <c r="E121" s="55"/>
      <c r="F121" s="55"/>
      <c r="G121" s="55"/>
      <c r="H121" s="55"/>
      <c r="I121" s="55"/>
      <c r="J121" s="55"/>
      <c r="K121" s="55"/>
    </row>
    <row r="122" spans="1:11">
      <c r="A122" s="55"/>
      <c r="B122" s="55"/>
      <c r="C122" s="55"/>
      <c r="D122" s="55"/>
      <c r="E122" s="55"/>
      <c r="F122" s="55"/>
      <c r="G122" s="55"/>
      <c r="H122" s="55"/>
      <c r="I122" s="55"/>
      <c r="J122" s="55"/>
      <c r="K122" s="55"/>
    </row>
    <row r="123" spans="1:11">
      <c r="A123" s="55"/>
      <c r="B123" s="55"/>
      <c r="C123" s="55"/>
      <c r="D123" s="55"/>
      <c r="E123" s="55"/>
      <c r="F123" s="55"/>
      <c r="G123" s="55"/>
      <c r="H123" s="55"/>
      <c r="I123" s="55"/>
      <c r="J123" s="55"/>
      <c r="K123" s="55"/>
    </row>
    <row r="124" spans="1:11">
      <c r="A124" s="55"/>
      <c r="B124" s="55"/>
      <c r="C124" s="55"/>
      <c r="D124" s="55"/>
      <c r="E124" s="55"/>
      <c r="F124" s="55"/>
      <c r="G124" s="55"/>
      <c r="H124" s="55"/>
      <c r="I124" s="55"/>
      <c r="J124" s="55"/>
      <c r="K124" s="55"/>
    </row>
    <row r="125" spans="1:11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</row>
    <row r="126" spans="1:11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</row>
    <row r="127" spans="1:11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</row>
    <row r="129" spans="1:11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</row>
    <row r="131" spans="1:11">
      <c r="A131" s="55"/>
      <c r="B131" s="55"/>
      <c r="C131" s="55"/>
      <c r="D131" s="55"/>
      <c r="E131" s="55"/>
      <c r="F131" s="55"/>
      <c r="G131" s="55"/>
      <c r="H131" s="55"/>
      <c r="I131" s="55"/>
      <c r="J131" s="55"/>
      <c r="K131" s="55"/>
    </row>
    <row r="132" spans="1:11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>
      <c r="A133" s="55"/>
      <c r="B133" s="5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1">
      <c r="A134" s="55"/>
      <c r="B134" s="55"/>
      <c r="C134" s="55"/>
      <c r="D134" s="55"/>
      <c r="E134" s="55"/>
      <c r="F134" s="55"/>
      <c r="G134" s="55"/>
      <c r="H134" s="55"/>
      <c r="I134" s="55"/>
      <c r="J134" s="55"/>
      <c r="K134" s="55"/>
    </row>
    <row r="135" spans="1:11">
      <c r="A135" s="55"/>
      <c r="B135" s="55"/>
      <c r="C135" s="55"/>
      <c r="D135" s="55"/>
      <c r="E135" s="55"/>
      <c r="F135" s="55"/>
      <c r="G135" s="55"/>
      <c r="H135" s="55"/>
      <c r="I135" s="55"/>
      <c r="J135" s="55"/>
      <c r="K135" s="55"/>
    </row>
    <row r="136" spans="1:11">
      <c r="A136" s="55"/>
      <c r="B136" s="55"/>
      <c r="C136" s="55"/>
      <c r="D136" s="55"/>
      <c r="E136" s="55"/>
      <c r="F136" s="55"/>
      <c r="G136" s="55"/>
      <c r="H136" s="55"/>
      <c r="I136" s="55"/>
      <c r="J136" s="55"/>
      <c r="K136" s="55"/>
    </row>
    <row r="137" spans="1:11">
      <c r="A137" s="55"/>
      <c r="B137" s="55"/>
      <c r="C137" s="55"/>
      <c r="D137" s="55"/>
      <c r="E137" s="55"/>
      <c r="F137" s="55"/>
      <c r="G137" s="55"/>
      <c r="H137" s="55"/>
      <c r="I137" s="55"/>
      <c r="J137" s="55"/>
      <c r="K137" s="55"/>
    </row>
    <row r="138" spans="1:11">
      <c r="A138" s="55"/>
      <c r="B138" s="55"/>
      <c r="C138" s="55"/>
      <c r="D138" s="55"/>
      <c r="E138" s="55"/>
      <c r="F138" s="55"/>
      <c r="G138" s="55"/>
      <c r="H138" s="55"/>
      <c r="I138" s="55"/>
      <c r="J138" s="55"/>
      <c r="K138" s="55"/>
    </row>
    <row r="139" spans="1:11">
      <c r="A139" s="55"/>
      <c r="B139" s="55"/>
      <c r="C139" s="55"/>
      <c r="D139" s="55"/>
      <c r="E139" s="55"/>
      <c r="F139" s="55"/>
      <c r="G139" s="55"/>
      <c r="H139" s="55"/>
      <c r="I139" s="55"/>
      <c r="J139" s="55"/>
      <c r="K139" s="55"/>
    </row>
    <row r="140" spans="1:11">
      <c r="A140" s="55"/>
      <c r="B140" s="55"/>
      <c r="C140" s="55"/>
      <c r="D140" s="55"/>
      <c r="E140" s="55"/>
      <c r="F140" s="55"/>
      <c r="G140" s="55"/>
      <c r="H140" s="55"/>
      <c r="I140" s="55"/>
      <c r="J140" s="55"/>
      <c r="K140" s="55"/>
    </row>
    <row r="141" spans="1:11">
      <c r="A141" s="55"/>
      <c r="B141" s="55"/>
      <c r="C141" s="55"/>
      <c r="D141" s="55"/>
      <c r="E141" s="55"/>
      <c r="F141" s="55"/>
      <c r="G141" s="55"/>
      <c r="H141" s="55"/>
      <c r="I141" s="55"/>
      <c r="J141" s="55"/>
      <c r="K141" s="55"/>
    </row>
    <row r="142" spans="1:11">
      <c r="A142" s="55"/>
      <c r="B142" s="55"/>
      <c r="C142" s="55"/>
      <c r="D142" s="55"/>
      <c r="E142" s="55"/>
      <c r="F142" s="55"/>
      <c r="G142" s="55"/>
      <c r="H142" s="55"/>
      <c r="I142" s="55"/>
      <c r="J142" s="55"/>
      <c r="K142" s="55"/>
    </row>
    <row r="143" spans="1:11">
      <c r="A143" s="55"/>
      <c r="B143" s="55"/>
      <c r="C143" s="55"/>
      <c r="D143" s="55"/>
      <c r="E143" s="55"/>
      <c r="F143" s="55"/>
      <c r="G143" s="55"/>
      <c r="H143" s="55"/>
      <c r="I143" s="55"/>
      <c r="J143" s="55"/>
      <c r="K143" s="55"/>
    </row>
    <row r="144" spans="1:11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</row>
    <row r="145" spans="1:11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</row>
    <row r="146" spans="1:11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</row>
    <row r="147" spans="1:11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</row>
    <row r="148" spans="1:11">
      <c r="A148" s="55"/>
      <c r="B148" s="55"/>
      <c r="C148" s="55"/>
      <c r="D148" s="55"/>
      <c r="E148" s="55"/>
      <c r="F148" s="55"/>
      <c r="G148" s="55"/>
      <c r="H148" s="55"/>
      <c r="I148" s="55"/>
      <c r="J148" s="55"/>
      <c r="K148" s="55"/>
    </row>
    <row r="149" spans="1:11">
      <c r="A149" s="55"/>
      <c r="B149" s="55"/>
      <c r="C149" s="55"/>
      <c r="D149" s="55"/>
      <c r="E149" s="55"/>
      <c r="F149" s="55"/>
      <c r="G149" s="55"/>
      <c r="H149" s="55"/>
      <c r="I149" s="55"/>
      <c r="J149" s="55"/>
      <c r="K149" s="55"/>
    </row>
    <row r="150" spans="1:11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</row>
    <row r="151" spans="1:11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</row>
    <row r="152" spans="1:11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</row>
    <row r="153" spans="1:11">
      <c r="A153" s="55"/>
      <c r="B153" s="5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1">
      <c r="A154" s="55"/>
      <c r="B154" s="55"/>
      <c r="C154" s="55"/>
      <c r="D154" s="55"/>
      <c r="E154" s="55"/>
      <c r="F154" s="55"/>
      <c r="G154" s="55"/>
      <c r="H154" s="55"/>
      <c r="I154" s="55"/>
      <c r="J154" s="55"/>
      <c r="K154" s="55"/>
    </row>
    <row r="155" spans="1:11">
      <c r="A155" s="55"/>
      <c r="B155" s="55"/>
      <c r="C155" s="55"/>
      <c r="D155" s="55"/>
      <c r="E155" s="55"/>
      <c r="F155" s="55"/>
      <c r="G155" s="55"/>
      <c r="H155" s="55"/>
      <c r="I155" s="55"/>
      <c r="J155" s="55"/>
      <c r="K155" s="55"/>
    </row>
    <row r="156" spans="1:11">
      <c r="A156" s="55"/>
      <c r="B156" s="55"/>
      <c r="C156" s="55"/>
      <c r="D156" s="55"/>
      <c r="E156" s="55"/>
      <c r="F156" s="55"/>
      <c r="G156" s="55"/>
      <c r="H156" s="55"/>
      <c r="I156" s="55"/>
      <c r="J156" s="55"/>
      <c r="K156" s="55"/>
    </row>
    <row r="157" spans="1:11">
      <c r="A157" s="55"/>
      <c r="B157" s="55"/>
      <c r="C157" s="55"/>
      <c r="D157" s="55"/>
      <c r="E157" s="55"/>
      <c r="F157" s="55"/>
      <c r="G157" s="55"/>
      <c r="H157" s="55"/>
      <c r="I157" s="55"/>
      <c r="J157" s="55"/>
      <c r="K157" s="55"/>
    </row>
    <row r="158" spans="1:11">
      <c r="A158" s="55"/>
      <c r="B158" s="55"/>
      <c r="C158" s="55"/>
      <c r="D158" s="55"/>
      <c r="E158" s="55"/>
      <c r="F158" s="55"/>
      <c r="G158" s="55"/>
      <c r="H158" s="55"/>
      <c r="I158" s="55"/>
      <c r="J158" s="55"/>
      <c r="K158" s="55"/>
    </row>
    <row r="159" spans="1:11">
      <c r="A159" s="55"/>
      <c r="B159" s="55"/>
      <c r="C159" s="55"/>
      <c r="D159" s="55"/>
      <c r="E159" s="55"/>
      <c r="F159" s="55"/>
      <c r="G159" s="55"/>
      <c r="H159" s="55"/>
      <c r="I159" s="55"/>
      <c r="J159" s="55"/>
      <c r="K159" s="55"/>
    </row>
    <row r="160" spans="1:11">
      <c r="A160" s="55"/>
      <c r="B160" s="55"/>
      <c r="C160" s="55"/>
      <c r="D160" s="55"/>
      <c r="E160" s="55"/>
      <c r="F160" s="55"/>
      <c r="G160" s="55"/>
      <c r="H160" s="55"/>
      <c r="I160" s="55"/>
      <c r="J160" s="55"/>
      <c r="K160" s="55"/>
    </row>
    <row r="161" spans="1:11">
      <c r="A161" s="55"/>
      <c r="B161" s="55"/>
      <c r="C161" s="55"/>
      <c r="D161" s="55"/>
      <c r="E161" s="55"/>
      <c r="F161" s="55"/>
      <c r="G161" s="55"/>
      <c r="H161" s="55"/>
      <c r="I161" s="55"/>
      <c r="J161" s="55"/>
      <c r="K161" s="55"/>
    </row>
    <row r="162" spans="1:11">
      <c r="A162" s="55"/>
      <c r="B162" s="55"/>
      <c r="C162" s="55"/>
      <c r="D162" s="55"/>
      <c r="E162" s="55"/>
      <c r="F162" s="55"/>
      <c r="G162" s="55"/>
      <c r="H162" s="55"/>
      <c r="I162" s="55"/>
      <c r="J162" s="55"/>
      <c r="K162" s="55"/>
    </row>
    <row r="163" spans="1:11">
      <c r="A163" s="55"/>
      <c r="B163" s="55"/>
      <c r="C163" s="55"/>
      <c r="D163" s="55"/>
      <c r="E163" s="55"/>
      <c r="F163" s="55"/>
      <c r="G163" s="55"/>
      <c r="H163" s="55"/>
      <c r="I163" s="55"/>
      <c r="J163" s="55"/>
      <c r="K163" s="55"/>
    </row>
    <row r="164" spans="1:11">
      <c r="A164" s="55"/>
      <c r="B164" s="55"/>
      <c r="C164" s="55"/>
      <c r="D164" s="55"/>
      <c r="E164" s="55"/>
      <c r="F164" s="55"/>
      <c r="G164" s="55"/>
      <c r="H164" s="55"/>
      <c r="I164" s="55"/>
      <c r="J164" s="55"/>
      <c r="K164" s="55"/>
    </row>
    <row r="165" spans="1:11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>
      <c r="A166" s="55"/>
      <c r="B166" s="55"/>
      <c r="C166" s="55"/>
      <c r="D166" s="55"/>
      <c r="E166" s="55"/>
      <c r="F166" s="55"/>
      <c r="G166" s="55"/>
      <c r="H166" s="55"/>
      <c r="I166" s="55"/>
      <c r="J166" s="55"/>
      <c r="K166" s="55"/>
    </row>
    <row r="167" spans="1:11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>
      <c r="A168" s="55"/>
      <c r="B168" s="55"/>
      <c r="C168" s="55"/>
      <c r="D168" s="55"/>
      <c r="E168" s="55"/>
      <c r="F168" s="55"/>
      <c r="G168" s="55"/>
      <c r="H168" s="55"/>
      <c r="I168" s="55"/>
      <c r="J168" s="55"/>
      <c r="K168" s="55"/>
    </row>
    <row r="169" spans="1:11">
      <c r="A169" s="55"/>
      <c r="B169" s="55"/>
      <c r="C169" s="55"/>
      <c r="D169" s="55"/>
      <c r="E169" s="55"/>
      <c r="F169" s="55"/>
      <c r="G169" s="55"/>
      <c r="H169" s="55"/>
      <c r="I169" s="55"/>
      <c r="J169" s="55"/>
      <c r="K169" s="55"/>
    </row>
    <row r="170" spans="1:11">
      <c r="A170" s="55"/>
      <c r="B170" s="55"/>
      <c r="C170" s="55"/>
      <c r="D170" s="55"/>
      <c r="E170" s="55"/>
      <c r="F170" s="55"/>
      <c r="G170" s="55"/>
      <c r="H170" s="55"/>
      <c r="I170" s="55"/>
      <c r="J170" s="55"/>
      <c r="K170" s="55"/>
    </row>
    <row r="171" spans="1:11">
      <c r="A171" s="55"/>
      <c r="B171" s="55"/>
      <c r="C171" s="55"/>
      <c r="D171" s="55"/>
      <c r="E171" s="55"/>
      <c r="F171" s="55"/>
      <c r="G171" s="55"/>
      <c r="H171" s="55"/>
      <c r="I171" s="55"/>
      <c r="J171" s="55"/>
      <c r="K171" s="55"/>
    </row>
    <row r="172" spans="1:11">
      <c r="A172" s="55"/>
      <c r="B172" s="55"/>
      <c r="C172" s="55"/>
      <c r="D172" s="55"/>
      <c r="E172" s="55"/>
      <c r="F172" s="55"/>
      <c r="G172" s="55"/>
      <c r="H172" s="55"/>
      <c r="I172" s="55"/>
      <c r="J172" s="55"/>
      <c r="K172" s="55"/>
    </row>
    <row r="173" spans="1:11">
      <c r="A173" s="55"/>
      <c r="B173" s="55"/>
      <c r="C173" s="55"/>
      <c r="D173" s="55"/>
      <c r="E173" s="55"/>
      <c r="F173" s="55"/>
      <c r="G173" s="55"/>
      <c r="H173" s="55"/>
      <c r="I173" s="55"/>
      <c r="J173" s="55"/>
      <c r="K173" s="55"/>
    </row>
    <row r="174" spans="1:11">
      <c r="A174" s="55"/>
      <c r="B174" s="5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1">
      <c r="A175" s="55"/>
      <c r="B175" s="55"/>
      <c r="C175" s="55"/>
      <c r="D175" s="55"/>
      <c r="E175" s="55"/>
      <c r="F175" s="55"/>
      <c r="G175" s="55"/>
      <c r="H175" s="55"/>
      <c r="I175" s="55"/>
      <c r="J175" s="55"/>
      <c r="K175" s="55"/>
    </row>
    <row r="176" spans="1:11">
      <c r="A176" s="55"/>
      <c r="B176" s="55"/>
      <c r="C176" s="55"/>
      <c r="D176" s="55"/>
      <c r="E176" s="55"/>
      <c r="F176" s="55"/>
      <c r="G176" s="55"/>
      <c r="H176" s="55"/>
      <c r="I176" s="55"/>
      <c r="J176" s="55"/>
      <c r="K176" s="55"/>
    </row>
    <row r="177" spans="1:11">
      <c r="A177" s="55"/>
      <c r="B177" s="55"/>
      <c r="C177" s="55"/>
      <c r="D177" s="55"/>
      <c r="E177" s="55"/>
      <c r="F177" s="55"/>
      <c r="G177" s="55"/>
      <c r="H177" s="55"/>
      <c r="I177" s="55"/>
      <c r="J177" s="55"/>
      <c r="K177" s="55"/>
    </row>
    <row r="178" spans="1:11">
      <c r="A178" s="55"/>
      <c r="B178" s="55"/>
      <c r="C178" s="55"/>
      <c r="D178" s="55"/>
      <c r="E178" s="55"/>
      <c r="F178" s="55"/>
      <c r="G178" s="55"/>
      <c r="H178" s="55"/>
      <c r="I178" s="55"/>
      <c r="J178" s="55"/>
      <c r="K178" s="55"/>
    </row>
    <row r="179" spans="1:11">
      <c r="A179" s="55"/>
      <c r="B179" s="55"/>
      <c r="C179" s="55"/>
      <c r="D179" s="55"/>
      <c r="E179" s="55"/>
      <c r="F179" s="55"/>
      <c r="G179" s="55"/>
      <c r="H179" s="55"/>
      <c r="I179" s="55"/>
      <c r="J179" s="55"/>
      <c r="K179" s="55"/>
    </row>
    <row r="180" spans="1:11">
      <c r="A180" s="55"/>
      <c r="B180" s="55"/>
      <c r="C180" s="55"/>
      <c r="D180" s="55"/>
      <c r="E180" s="55"/>
      <c r="F180" s="55"/>
      <c r="G180" s="55"/>
      <c r="H180" s="55"/>
      <c r="I180" s="55"/>
      <c r="J180" s="55"/>
      <c r="K180" s="55"/>
    </row>
    <row r="181" spans="1:11">
      <c r="A181" s="55"/>
      <c r="B181" s="5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1">
      <c r="A182" s="55"/>
      <c r="B182" s="55"/>
      <c r="C182" s="55"/>
      <c r="D182" s="55"/>
      <c r="E182" s="55"/>
      <c r="F182" s="55"/>
      <c r="G182" s="55"/>
      <c r="H182" s="55"/>
      <c r="I182" s="55"/>
      <c r="J182" s="55"/>
      <c r="K182" s="55"/>
    </row>
    <row r="183" spans="1:11">
      <c r="A183" s="55"/>
      <c r="B183" s="55"/>
      <c r="C183" s="55"/>
      <c r="D183" s="55"/>
      <c r="E183" s="55"/>
      <c r="F183" s="55"/>
      <c r="G183" s="55"/>
      <c r="H183" s="55"/>
      <c r="I183" s="55"/>
      <c r="J183" s="55"/>
      <c r="K183" s="55"/>
    </row>
    <row r="184" spans="1:11">
      <c r="A184" s="55"/>
      <c r="B184" s="55"/>
      <c r="C184" s="55"/>
      <c r="D184" s="55"/>
      <c r="E184" s="55"/>
      <c r="F184" s="55"/>
      <c r="G184" s="55"/>
      <c r="H184" s="55"/>
      <c r="I184" s="55"/>
      <c r="J184" s="55"/>
      <c r="K184" s="55"/>
    </row>
    <row r="185" spans="1:11">
      <c r="A185" s="55"/>
      <c r="B185" s="55"/>
      <c r="C185" s="55"/>
      <c r="D185" s="55"/>
      <c r="E185" s="55"/>
      <c r="F185" s="55"/>
      <c r="G185" s="55"/>
      <c r="H185" s="55"/>
      <c r="I185" s="55"/>
      <c r="J185" s="55"/>
      <c r="K185" s="55"/>
    </row>
    <row r="186" spans="1:11">
      <c r="A186" s="55"/>
      <c r="B186" s="5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1">
      <c r="A187" s="55"/>
      <c r="B187" s="55"/>
      <c r="C187" s="55"/>
      <c r="D187" s="55"/>
      <c r="E187" s="55"/>
      <c r="F187" s="55"/>
      <c r="G187" s="55"/>
      <c r="H187" s="55"/>
      <c r="I187" s="55"/>
      <c r="J187" s="55"/>
      <c r="K187" s="55"/>
    </row>
    <row r="188" spans="1:11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</row>
    <row r="189" spans="1:11">
      <c r="A189" s="55"/>
      <c r="B189" s="55"/>
      <c r="C189" s="55"/>
      <c r="D189" s="55"/>
      <c r="E189" s="55"/>
      <c r="F189" s="55"/>
      <c r="G189" s="55"/>
      <c r="H189" s="55"/>
      <c r="I189" s="55"/>
      <c r="J189" s="55"/>
      <c r="K189" s="55"/>
    </row>
    <row r="190" spans="1:11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</row>
    <row r="191" spans="1:11">
      <c r="A191" s="55"/>
      <c r="B191" s="55"/>
      <c r="C191" s="55"/>
      <c r="D191" s="55"/>
      <c r="E191" s="55"/>
      <c r="F191" s="55"/>
      <c r="G191" s="55"/>
      <c r="H191" s="55"/>
      <c r="I191" s="55"/>
      <c r="J191" s="55"/>
      <c r="K191" s="55"/>
    </row>
    <row r="192" spans="1:11">
      <c r="A192" s="55"/>
      <c r="B192" s="55"/>
      <c r="C192" s="55"/>
      <c r="D192" s="55"/>
      <c r="E192" s="55"/>
      <c r="F192" s="55"/>
      <c r="G192" s="55"/>
      <c r="H192" s="55"/>
      <c r="I192" s="55"/>
      <c r="J192" s="55"/>
      <c r="K192" s="55"/>
    </row>
    <row r="193" spans="1:11">
      <c r="A193" s="55"/>
      <c r="B193" s="55"/>
      <c r="C193" s="55"/>
      <c r="D193" s="55"/>
      <c r="E193" s="55"/>
      <c r="F193" s="55"/>
      <c r="G193" s="55"/>
      <c r="H193" s="55"/>
      <c r="I193" s="55"/>
      <c r="J193" s="55"/>
      <c r="K193" s="55"/>
    </row>
    <row r="194" spans="1:11">
      <c r="A194" s="55"/>
      <c r="B194" s="55"/>
      <c r="C194" s="55"/>
      <c r="D194" s="55"/>
      <c r="E194" s="55"/>
      <c r="F194" s="55"/>
      <c r="G194" s="55"/>
      <c r="H194" s="55"/>
      <c r="I194" s="55"/>
      <c r="J194" s="55"/>
      <c r="K194" s="55"/>
    </row>
    <row r="195" spans="1:11">
      <c r="A195" s="55"/>
      <c r="B195" s="55"/>
      <c r="C195" s="55"/>
      <c r="D195" s="55"/>
      <c r="E195" s="55"/>
      <c r="F195" s="55"/>
      <c r="G195" s="55"/>
      <c r="H195" s="55"/>
      <c r="I195" s="55"/>
      <c r="J195" s="55"/>
      <c r="K195" s="55"/>
    </row>
    <row r="196" spans="1:11">
      <c r="A196" s="55"/>
      <c r="B196" s="55"/>
      <c r="C196" s="55"/>
      <c r="D196" s="55"/>
      <c r="E196" s="55"/>
      <c r="F196" s="55"/>
      <c r="G196" s="55"/>
      <c r="H196" s="55"/>
      <c r="I196" s="55"/>
      <c r="J196" s="55"/>
      <c r="K196" s="55"/>
    </row>
    <row r="197" spans="1:11">
      <c r="A197" s="55"/>
      <c r="B197" s="55"/>
      <c r="C197" s="55"/>
      <c r="D197" s="55"/>
      <c r="E197" s="55"/>
      <c r="F197" s="55"/>
      <c r="G197" s="55"/>
      <c r="H197" s="55"/>
      <c r="I197" s="55"/>
      <c r="J197" s="55"/>
      <c r="K197" s="55"/>
    </row>
    <row r="198" spans="1:11">
      <c r="A198" s="55"/>
      <c r="B198" s="55"/>
      <c r="C198" s="55"/>
      <c r="D198" s="55"/>
      <c r="E198" s="55"/>
      <c r="F198" s="55"/>
      <c r="G198" s="55"/>
      <c r="H198" s="55"/>
      <c r="I198" s="55"/>
      <c r="J198" s="55"/>
      <c r="K198" s="55"/>
    </row>
    <row r="199" spans="1:11">
      <c r="A199" s="55"/>
      <c r="B199" s="55"/>
      <c r="C199" s="55"/>
      <c r="D199" s="55"/>
      <c r="E199" s="55"/>
      <c r="F199" s="55"/>
      <c r="G199" s="55"/>
      <c r="H199" s="55"/>
      <c r="I199" s="55"/>
      <c r="J199" s="55"/>
      <c r="K199" s="55"/>
    </row>
    <row r="200" spans="1:11">
      <c r="A200" s="55"/>
      <c r="B200" s="55"/>
      <c r="C200" s="55"/>
      <c r="D200" s="55"/>
      <c r="E200" s="55"/>
      <c r="F200" s="55"/>
      <c r="G200" s="55"/>
      <c r="H200" s="55"/>
      <c r="I200" s="55"/>
      <c r="J200" s="55"/>
      <c r="K200" s="55"/>
    </row>
    <row r="201" spans="1:11">
      <c r="A201" s="55"/>
      <c r="B201" s="55"/>
      <c r="C201" s="55"/>
      <c r="D201" s="55"/>
      <c r="E201" s="55"/>
      <c r="F201" s="55"/>
      <c r="G201" s="55"/>
      <c r="H201" s="55"/>
      <c r="I201" s="55"/>
      <c r="J201" s="55"/>
      <c r="K201" s="55"/>
    </row>
    <row r="202" spans="1:11">
      <c r="A202" s="55"/>
      <c r="B202" s="55"/>
      <c r="C202" s="55"/>
      <c r="D202" s="55"/>
      <c r="E202" s="55"/>
      <c r="F202" s="55"/>
      <c r="G202" s="55"/>
      <c r="H202" s="55"/>
      <c r="I202" s="55"/>
      <c r="J202" s="55"/>
      <c r="K202" s="55"/>
    </row>
    <row r="203" spans="1:11">
      <c r="A203" s="55"/>
      <c r="B203" s="55"/>
      <c r="C203" s="55"/>
      <c r="D203" s="55"/>
      <c r="E203" s="55"/>
      <c r="F203" s="55"/>
      <c r="G203" s="55"/>
      <c r="H203" s="55"/>
      <c r="I203" s="55"/>
      <c r="J203" s="55"/>
      <c r="K203" s="55"/>
    </row>
    <row r="204" spans="1:11">
      <c r="A204" s="55"/>
      <c r="B204" s="55"/>
      <c r="C204" s="55"/>
      <c r="D204" s="55"/>
      <c r="E204" s="55"/>
      <c r="F204" s="55"/>
      <c r="G204" s="55"/>
      <c r="H204" s="55"/>
      <c r="I204" s="55"/>
      <c r="J204" s="55"/>
      <c r="K204" s="55"/>
    </row>
    <row r="205" spans="1:11">
      <c r="A205" s="55"/>
      <c r="B205" s="55"/>
      <c r="C205" s="55"/>
      <c r="D205" s="55"/>
      <c r="E205" s="55"/>
      <c r="F205" s="55"/>
      <c r="G205" s="55"/>
      <c r="H205" s="55"/>
      <c r="I205" s="55"/>
      <c r="J205" s="55"/>
      <c r="K205" s="55"/>
    </row>
    <row r="206" spans="1:11">
      <c r="A206" s="55"/>
      <c r="B206" s="55"/>
      <c r="C206" s="55"/>
      <c r="D206" s="55"/>
      <c r="E206" s="55"/>
      <c r="F206" s="55"/>
      <c r="G206" s="55"/>
      <c r="H206" s="55"/>
      <c r="I206" s="55"/>
      <c r="J206" s="55"/>
      <c r="K206" s="55"/>
    </row>
    <row r="207" spans="1:11">
      <c r="A207" s="55"/>
      <c r="B207" s="55"/>
      <c r="C207" s="55"/>
      <c r="D207" s="55"/>
      <c r="E207" s="55"/>
      <c r="F207" s="55"/>
      <c r="G207" s="55"/>
      <c r="H207" s="55"/>
      <c r="I207" s="55"/>
      <c r="J207" s="55"/>
      <c r="K207" s="55"/>
    </row>
    <row r="208" spans="1:11">
      <c r="A208" s="55"/>
      <c r="B208" s="55"/>
      <c r="C208" s="55"/>
      <c r="D208" s="55"/>
      <c r="E208" s="55"/>
      <c r="F208" s="55"/>
      <c r="G208" s="55"/>
      <c r="H208" s="55"/>
      <c r="I208" s="55"/>
      <c r="J208" s="55"/>
      <c r="K208" s="55"/>
    </row>
    <row r="209" spans="1:11">
      <c r="A209" s="55"/>
      <c r="B209" s="55"/>
      <c r="C209" s="55"/>
      <c r="D209" s="55"/>
      <c r="E209" s="55"/>
      <c r="F209" s="55"/>
      <c r="G209" s="55"/>
      <c r="H209" s="55"/>
      <c r="I209" s="55"/>
      <c r="J209" s="55"/>
      <c r="K209" s="55"/>
    </row>
    <row r="210" spans="1:11">
      <c r="A210" s="55"/>
      <c r="B210" s="55"/>
      <c r="C210" s="55"/>
      <c r="D210" s="55"/>
      <c r="E210" s="55"/>
      <c r="F210" s="55"/>
      <c r="G210" s="55"/>
      <c r="H210" s="55"/>
      <c r="I210" s="55"/>
      <c r="J210" s="55"/>
      <c r="K210" s="55"/>
    </row>
    <row r="211" spans="1:11">
      <c r="A211" s="55"/>
      <c r="B211" s="55"/>
      <c r="C211" s="55"/>
      <c r="D211" s="55"/>
      <c r="E211" s="55"/>
      <c r="F211" s="55"/>
      <c r="G211" s="55"/>
      <c r="H211" s="55"/>
      <c r="I211" s="55"/>
      <c r="J211" s="55"/>
      <c r="K211" s="55"/>
    </row>
    <row r="212" spans="1:11">
      <c r="A212" s="55"/>
      <c r="B212" s="55"/>
      <c r="C212" s="55"/>
      <c r="D212" s="55"/>
      <c r="E212" s="55"/>
      <c r="F212" s="55"/>
      <c r="G212" s="55"/>
      <c r="H212" s="55"/>
      <c r="I212" s="55"/>
      <c r="J212" s="55"/>
      <c r="K212" s="55"/>
    </row>
    <row r="213" spans="1:11">
      <c r="A213" s="55"/>
      <c r="B213" s="55"/>
      <c r="C213" s="55"/>
      <c r="D213" s="55"/>
      <c r="E213" s="55"/>
      <c r="F213" s="55"/>
      <c r="G213" s="55"/>
      <c r="H213" s="55"/>
      <c r="I213" s="55"/>
      <c r="J213" s="55"/>
      <c r="K213" s="55"/>
    </row>
    <row r="214" spans="1:11">
      <c r="A214" s="55"/>
      <c r="B214" s="55"/>
      <c r="C214" s="55"/>
      <c r="D214" s="55"/>
      <c r="E214" s="55"/>
      <c r="F214" s="55"/>
      <c r="G214" s="55"/>
      <c r="H214" s="55"/>
      <c r="I214" s="55"/>
      <c r="J214" s="55"/>
      <c r="K214" s="55"/>
    </row>
    <row r="215" spans="1:11">
      <c r="A215" s="55"/>
      <c r="B215" s="55"/>
      <c r="C215" s="55"/>
      <c r="D215" s="55"/>
      <c r="E215" s="55"/>
      <c r="F215" s="55"/>
      <c r="G215" s="55"/>
      <c r="H215" s="55"/>
      <c r="I215" s="55"/>
      <c r="J215" s="55"/>
      <c r="K215" s="55"/>
    </row>
    <row r="216" spans="1:11">
      <c r="A216" s="55"/>
      <c r="B216" s="55"/>
      <c r="C216" s="55"/>
      <c r="D216" s="55"/>
      <c r="E216" s="55"/>
      <c r="F216" s="55"/>
      <c r="G216" s="55"/>
      <c r="H216" s="55"/>
      <c r="I216" s="55"/>
      <c r="J216" s="55"/>
      <c r="K216" s="55"/>
    </row>
    <row r="217" spans="1:11">
      <c r="A217" s="55"/>
      <c r="B217" s="55"/>
      <c r="C217" s="55"/>
      <c r="D217" s="55"/>
      <c r="E217" s="55"/>
      <c r="F217" s="55"/>
      <c r="G217" s="55"/>
      <c r="H217" s="55"/>
      <c r="I217" s="55"/>
      <c r="J217" s="55"/>
      <c r="K217" s="55"/>
    </row>
    <row r="218" spans="1:11">
      <c r="A218" s="55"/>
      <c r="B218" s="55"/>
      <c r="C218" s="55"/>
      <c r="D218" s="55"/>
      <c r="E218" s="55"/>
      <c r="F218" s="55"/>
      <c r="G218" s="55"/>
      <c r="H218" s="55"/>
      <c r="I218" s="55"/>
      <c r="J218" s="55"/>
      <c r="K218" s="55"/>
    </row>
    <row r="219" spans="1:11">
      <c r="A219" s="55"/>
      <c r="B219" s="55"/>
      <c r="C219" s="55"/>
      <c r="D219" s="55"/>
      <c r="E219" s="55"/>
      <c r="F219" s="55"/>
      <c r="G219" s="55"/>
      <c r="H219" s="55"/>
      <c r="I219" s="55"/>
      <c r="J219" s="55"/>
      <c r="K219" s="55"/>
    </row>
    <row r="220" spans="1:11">
      <c r="A220" s="55"/>
      <c r="B220" s="55"/>
      <c r="C220" s="55"/>
      <c r="D220" s="55"/>
      <c r="E220" s="55"/>
      <c r="F220" s="55"/>
      <c r="G220" s="55"/>
      <c r="H220" s="55"/>
      <c r="I220" s="55"/>
      <c r="J220" s="55"/>
      <c r="K220" s="55"/>
    </row>
    <row r="221" spans="1:11">
      <c r="A221" s="55"/>
      <c r="B221" s="55"/>
      <c r="C221" s="55"/>
      <c r="D221" s="55"/>
      <c r="E221" s="55"/>
      <c r="F221" s="55"/>
      <c r="G221" s="55"/>
      <c r="H221" s="55"/>
      <c r="I221" s="55"/>
      <c r="J221" s="55"/>
      <c r="K221" s="55"/>
    </row>
    <row r="222" spans="1:11">
      <c r="A222" s="55"/>
      <c r="B222" s="55"/>
      <c r="C222" s="55"/>
      <c r="D222" s="55"/>
      <c r="E222" s="55"/>
      <c r="F222" s="55"/>
      <c r="G222" s="55"/>
      <c r="H222" s="55"/>
      <c r="I222" s="55"/>
      <c r="J222" s="55"/>
      <c r="K222" s="55"/>
    </row>
    <row r="223" spans="1:11">
      <c r="A223" s="55"/>
      <c r="B223" s="55"/>
      <c r="C223" s="55"/>
      <c r="D223" s="55"/>
      <c r="E223" s="55"/>
      <c r="F223" s="55"/>
      <c r="G223" s="55"/>
      <c r="H223" s="55"/>
      <c r="I223" s="55"/>
      <c r="J223" s="55"/>
      <c r="K223" s="55"/>
    </row>
    <row r="224" spans="1:11">
      <c r="A224" s="55"/>
      <c r="B224" s="55"/>
      <c r="C224" s="55"/>
      <c r="D224" s="55"/>
      <c r="E224" s="55"/>
      <c r="F224" s="55"/>
      <c r="G224" s="55"/>
      <c r="H224" s="55"/>
      <c r="I224" s="55"/>
      <c r="J224" s="55"/>
      <c r="K224" s="55"/>
    </row>
    <row r="225" spans="1:11">
      <c r="A225" s="55"/>
      <c r="B225" s="55"/>
      <c r="C225" s="55"/>
      <c r="D225" s="55"/>
      <c r="E225" s="55"/>
      <c r="F225" s="55"/>
      <c r="G225" s="55"/>
      <c r="H225" s="55"/>
      <c r="I225" s="55"/>
      <c r="J225" s="55"/>
      <c r="K225" s="55"/>
    </row>
    <row r="226" spans="1:11">
      <c r="A226" s="55"/>
      <c r="B226" s="55"/>
      <c r="C226" s="55"/>
      <c r="D226" s="55"/>
      <c r="E226" s="55"/>
      <c r="F226" s="55"/>
      <c r="G226" s="55"/>
      <c r="H226" s="55"/>
      <c r="I226" s="55"/>
      <c r="J226" s="55"/>
      <c r="K226" s="55"/>
    </row>
    <row r="227" spans="1:11">
      <c r="A227" s="55"/>
      <c r="B227" s="55"/>
      <c r="C227" s="55"/>
      <c r="D227" s="55"/>
      <c r="E227" s="55"/>
      <c r="F227" s="55"/>
      <c r="G227" s="55"/>
      <c r="H227" s="55"/>
      <c r="I227" s="55"/>
      <c r="J227" s="55"/>
      <c r="K227" s="55"/>
    </row>
    <row r="228" spans="1:11">
      <c r="A228" s="55"/>
      <c r="B228" s="55"/>
      <c r="C228" s="55"/>
      <c r="D228" s="55"/>
      <c r="E228" s="55"/>
      <c r="F228" s="55"/>
      <c r="G228" s="55"/>
      <c r="H228" s="55"/>
      <c r="I228" s="55"/>
      <c r="J228" s="55"/>
      <c r="K228" s="55"/>
    </row>
    <row r="229" spans="1:11">
      <c r="A229" s="55"/>
      <c r="B229" s="55"/>
      <c r="C229" s="55"/>
      <c r="D229" s="55"/>
      <c r="E229" s="55"/>
      <c r="F229" s="55"/>
      <c r="G229" s="55"/>
      <c r="H229" s="55"/>
      <c r="I229" s="55"/>
      <c r="J229" s="55"/>
      <c r="K229" s="55"/>
    </row>
    <row r="230" spans="1:11">
      <c r="A230" s="55"/>
      <c r="B230" s="55"/>
      <c r="C230" s="55"/>
      <c r="D230" s="55"/>
      <c r="E230" s="55"/>
      <c r="F230" s="55"/>
      <c r="G230" s="55"/>
      <c r="H230" s="55"/>
      <c r="I230" s="55"/>
      <c r="J230" s="55"/>
      <c r="K230" s="55"/>
    </row>
    <row r="231" spans="1:11">
      <c r="A231" s="55"/>
      <c r="B231" s="55"/>
      <c r="C231" s="55"/>
      <c r="D231" s="55"/>
      <c r="E231" s="55"/>
      <c r="F231" s="55"/>
      <c r="G231" s="55"/>
      <c r="H231" s="55"/>
      <c r="I231" s="55"/>
      <c r="J231" s="55"/>
      <c r="K231" s="55"/>
    </row>
    <row r="232" spans="1:11">
      <c r="A232" s="55"/>
      <c r="B232" s="55"/>
      <c r="C232" s="55"/>
      <c r="D232" s="55"/>
      <c r="E232" s="55"/>
      <c r="F232" s="55"/>
      <c r="G232" s="55"/>
      <c r="H232" s="55"/>
      <c r="I232" s="55"/>
      <c r="J232" s="55"/>
      <c r="K232" s="55"/>
    </row>
    <row r="233" spans="1:11">
      <c r="A233" s="55"/>
      <c r="B233" s="55"/>
      <c r="C233" s="55"/>
      <c r="D233" s="55"/>
      <c r="E233" s="55"/>
      <c r="F233" s="55"/>
      <c r="G233" s="55"/>
      <c r="H233" s="55"/>
      <c r="I233" s="55"/>
      <c r="J233" s="55"/>
      <c r="K233" s="55"/>
    </row>
    <row r="234" spans="1:11">
      <c r="A234" s="55"/>
      <c r="B234" s="55"/>
      <c r="C234" s="55"/>
      <c r="D234" s="55"/>
      <c r="E234" s="55"/>
      <c r="F234" s="55"/>
      <c r="G234" s="55"/>
      <c r="H234" s="55"/>
      <c r="I234" s="55"/>
      <c r="J234" s="55"/>
      <c r="K234" s="55"/>
    </row>
    <row r="235" spans="1:11">
      <c r="A235" s="55"/>
      <c r="B235" s="55"/>
      <c r="C235" s="55"/>
      <c r="D235" s="55"/>
      <c r="E235" s="55"/>
      <c r="F235" s="55"/>
      <c r="G235" s="55"/>
      <c r="H235" s="55"/>
      <c r="I235" s="55"/>
      <c r="J235" s="55"/>
      <c r="K235" s="55"/>
    </row>
    <row r="236" spans="1:11">
      <c r="A236" s="55"/>
      <c r="B236" s="55"/>
      <c r="C236" s="55"/>
      <c r="D236" s="55"/>
      <c r="E236" s="55"/>
      <c r="F236" s="55"/>
      <c r="G236" s="55"/>
      <c r="H236" s="55"/>
      <c r="I236" s="55"/>
      <c r="J236" s="55"/>
      <c r="K236" s="55"/>
    </row>
    <row r="237" spans="1:11">
      <c r="A237" s="55"/>
      <c r="B237" s="55"/>
      <c r="C237" s="55"/>
      <c r="D237" s="55"/>
      <c r="E237" s="55"/>
      <c r="F237" s="55"/>
      <c r="G237" s="55"/>
      <c r="H237" s="55"/>
      <c r="I237" s="55"/>
      <c r="J237" s="55"/>
      <c r="K237" s="55"/>
    </row>
    <row r="238" spans="1:11">
      <c r="A238" s="55"/>
      <c r="B238" s="55"/>
      <c r="C238" s="55"/>
      <c r="D238" s="55"/>
      <c r="E238" s="55"/>
      <c r="F238" s="55"/>
      <c r="G238" s="55"/>
      <c r="H238" s="55"/>
      <c r="I238" s="55"/>
      <c r="J238" s="55"/>
      <c r="K238" s="55"/>
    </row>
    <row r="239" spans="1:11">
      <c r="A239" s="55"/>
      <c r="B239" s="55"/>
      <c r="C239" s="55"/>
      <c r="D239" s="55"/>
      <c r="E239" s="55"/>
      <c r="F239" s="55"/>
      <c r="G239" s="55"/>
      <c r="H239" s="55"/>
      <c r="I239" s="55"/>
      <c r="J239" s="55"/>
      <c r="K239" s="55"/>
    </row>
    <row r="240" spans="1:11">
      <c r="A240" s="55"/>
      <c r="B240" s="55"/>
      <c r="C240" s="55"/>
      <c r="D240" s="55"/>
      <c r="E240" s="55"/>
      <c r="F240" s="55"/>
      <c r="G240" s="55"/>
      <c r="H240" s="55"/>
      <c r="I240" s="55"/>
      <c r="J240" s="55"/>
      <c r="K240" s="55"/>
    </row>
    <row r="241" spans="1:11">
      <c r="A241" s="55"/>
      <c r="B241" s="55"/>
      <c r="C241" s="55"/>
      <c r="D241" s="55"/>
      <c r="E241" s="55"/>
      <c r="F241" s="55"/>
      <c r="G241" s="55"/>
      <c r="H241" s="55"/>
      <c r="I241" s="55"/>
      <c r="J241" s="55"/>
      <c r="K241" s="55"/>
    </row>
    <row r="242" spans="1:11">
      <c r="A242" s="55"/>
      <c r="B242" s="55"/>
      <c r="C242" s="55"/>
      <c r="D242" s="55"/>
      <c r="E242" s="55"/>
      <c r="F242" s="55"/>
      <c r="G242" s="55"/>
      <c r="H242" s="55"/>
      <c r="I242" s="55"/>
      <c r="J242" s="55"/>
      <c r="K242" s="55"/>
    </row>
    <row r="243" spans="1:11">
      <c r="A243" s="55"/>
      <c r="B243" s="55"/>
      <c r="C243" s="55"/>
      <c r="D243" s="55"/>
      <c r="E243" s="55"/>
      <c r="F243" s="55"/>
      <c r="G243" s="55"/>
      <c r="H243" s="55"/>
      <c r="I243" s="55"/>
      <c r="J243" s="55"/>
      <c r="K243" s="55"/>
    </row>
    <row r="244" spans="1:11">
      <c r="A244" s="55"/>
      <c r="B244" s="55"/>
      <c r="C244" s="55"/>
      <c r="D244" s="55"/>
      <c r="E244" s="55"/>
      <c r="F244" s="55"/>
      <c r="G244" s="55"/>
      <c r="H244" s="55"/>
      <c r="I244" s="55"/>
      <c r="J244" s="55"/>
      <c r="K244" s="55"/>
    </row>
    <row r="245" spans="1:11">
      <c r="A245" s="55"/>
      <c r="B245" s="55"/>
      <c r="C245" s="55"/>
      <c r="D245" s="55"/>
      <c r="E245" s="55"/>
      <c r="F245" s="55"/>
      <c r="G245" s="55"/>
      <c r="H245" s="55"/>
      <c r="I245" s="55"/>
      <c r="J245" s="55"/>
      <c r="K245" s="55"/>
    </row>
    <row r="246" spans="1:11">
      <c r="A246" s="55"/>
      <c r="B246" s="55"/>
      <c r="C246" s="55"/>
      <c r="D246" s="55"/>
      <c r="E246" s="55"/>
      <c r="F246" s="55"/>
      <c r="G246" s="55"/>
      <c r="H246" s="55"/>
      <c r="I246" s="55"/>
      <c r="J246" s="55"/>
      <c r="K246" s="55"/>
    </row>
    <row r="247" spans="1:11">
      <c r="A247" s="55"/>
      <c r="B247" s="55"/>
      <c r="C247" s="55"/>
      <c r="D247" s="55"/>
      <c r="E247" s="55"/>
      <c r="F247" s="55"/>
      <c r="G247" s="55"/>
      <c r="H247" s="55"/>
      <c r="I247" s="55"/>
      <c r="J247" s="55"/>
      <c r="K247" s="55"/>
    </row>
    <row r="248" spans="1:11">
      <c r="A248" s="55"/>
      <c r="B248" s="55"/>
      <c r="C248" s="55"/>
      <c r="D248" s="55"/>
      <c r="E248" s="55"/>
      <c r="F248" s="55"/>
      <c r="G248" s="55"/>
      <c r="H248" s="55"/>
      <c r="I248" s="55"/>
      <c r="J248" s="55"/>
      <c r="K248" s="55"/>
    </row>
    <row r="249" spans="1:11">
      <c r="A249" s="55"/>
      <c r="B249" s="55"/>
      <c r="C249" s="55"/>
      <c r="D249" s="55"/>
      <c r="E249" s="55"/>
      <c r="F249" s="55"/>
      <c r="G249" s="55"/>
      <c r="H249" s="55"/>
      <c r="I249" s="55"/>
      <c r="J249" s="55"/>
      <c r="K249" s="55"/>
    </row>
    <row r="250" spans="1:11">
      <c r="A250" s="55"/>
      <c r="B250" s="55"/>
      <c r="C250" s="55"/>
      <c r="D250" s="55"/>
      <c r="E250" s="55"/>
      <c r="F250" s="55"/>
      <c r="G250" s="55"/>
      <c r="H250" s="55"/>
      <c r="I250" s="55"/>
      <c r="J250" s="55"/>
      <c r="K250" s="55"/>
    </row>
    <row r="251" spans="1:11">
      <c r="A251" s="55"/>
      <c r="B251" s="55"/>
      <c r="C251" s="55"/>
      <c r="D251" s="55"/>
      <c r="E251" s="55"/>
      <c r="F251" s="55"/>
      <c r="G251" s="55"/>
      <c r="H251" s="55"/>
      <c r="I251" s="55"/>
      <c r="J251" s="55"/>
      <c r="K251" s="55"/>
    </row>
    <row r="252" spans="1:11">
      <c r="A252" s="55"/>
      <c r="B252" s="55"/>
      <c r="C252" s="55"/>
      <c r="D252" s="55"/>
      <c r="E252" s="55"/>
      <c r="F252" s="55"/>
      <c r="G252" s="55"/>
      <c r="H252" s="55"/>
      <c r="I252" s="55"/>
      <c r="J252" s="55"/>
      <c r="K252" s="55"/>
    </row>
    <row r="253" spans="1:11">
      <c r="A253" s="55"/>
      <c r="B253" s="55"/>
      <c r="C253" s="55"/>
      <c r="D253" s="55"/>
      <c r="E253" s="55"/>
      <c r="F253" s="55"/>
      <c r="G253" s="55"/>
      <c r="H253" s="55"/>
      <c r="I253" s="55"/>
      <c r="J253" s="55"/>
      <c r="K253" s="55"/>
    </row>
    <row r="254" spans="1:11">
      <c r="A254" s="55"/>
      <c r="B254" s="55"/>
      <c r="C254" s="55"/>
      <c r="D254" s="55"/>
      <c r="E254" s="55"/>
      <c r="F254" s="55"/>
      <c r="G254" s="55"/>
      <c r="H254" s="55"/>
      <c r="I254" s="55"/>
      <c r="J254" s="55"/>
      <c r="K254" s="55"/>
    </row>
    <row r="255" spans="1:11">
      <c r="A255" s="55"/>
      <c r="B255" s="55"/>
      <c r="C255" s="55"/>
      <c r="D255" s="55"/>
      <c r="E255" s="55"/>
      <c r="F255" s="55"/>
      <c r="G255" s="55"/>
      <c r="H255" s="55"/>
      <c r="I255" s="55"/>
      <c r="J255" s="55"/>
      <c r="K255" s="55"/>
    </row>
    <row r="256" spans="1:11">
      <c r="A256" s="55"/>
      <c r="B256" s="55"/>
      <c r="C256" s="55"/>
      <c r="D256" s="55"/>
      <c r="E256" s="55"/>
      <c r="F256" s="55"/>
      <c r="G256" s="55"/>
      <c r="H256" s="55"/>
      <c r="I256" s="55"/>
      <c r="J256" s="55"/>
      <c r="K256" s="55"/>
    </row>
    <row r="257" spans="1:11">
      <c r="A257" s="55"/>
      <c r="B257" s="55"/>
      <c r="C257" s="55"/>
      <c r="D257" s="55"/>
      <c r="E257" s="55"/>
      <c r="F257" s="55"/>
      <c r="G257" s="55"/>
      <c r="H257" s="55"/>
      <c r="I257" s="55"/>
      <c r="J257" s="55"/>
      <c r="K257" s="55"/>
    </row>
    <row r="258" spans="1:11">
      <c r="A258" s="55"/>
      <c r="B258" s="55"/>
      <c r="C258" s="55"/>
      <c r="D258" s="55"/>
      <c r="E258" s="55"/>
      <c r="F258" s="55"/>
      <c r="G258" s="55"/>
      <c r="H258" s="55"/>
      <c r="I258" s="55"/>
      <c r="J258" s="55"/>
      <c r="K258" s="55"/>
    </row>
    <row r="259" spans="1:11">
      <c r="A259" s="55"/>
      <c r="B259" s="55"/>
      <c r="C259" s="55"/>
      <c r="D259" s="55"/>
      <c r="E259" s="55"/>
      <c r="F259" s="55"/>
      <c r="G259" s="55"/>
      <c r="H259" s="55"/>
      <c r="I259" s="55"/>
      <c r="J259" s="55"/>
      <c r="K259" s="55"/>
    </row>
    <row r="260" spans="1:11">
      <c r="A260" s="55"/>
      <c r="B260" s="55"/>
      <c r="C260" s="55"/>
      <c r="D260" s="55"/>
      <c r="E260" s="55"/>
      <c r="F260" s="55"/>
      <c r="G260" s="55"/>
      <c r="H260" s="55"/>
      <c r="I260" s="55"/>
      <c r="J260" s="55"/>
      <c r="K260" s="55"/>
    </row>
    <row r="261" spans="1:11">
      <c r="A261" s="55"/>
      <c r="B261" s="55"/>
      <c r="C261" s="55"/>
      <c r="D261" s="55"/>
      <c r="E261" s="55"/>
      <c r="F261" s="55"/>
      <c r="G261" s="55"/>
      <c r="H261" s="55"/>
      <c r="I261" s="55"/>
      <c r="J261" s="55"/>
      <c r="K261" s="55"/>
    </row>
    <row r="262" spans="1:11">
      <c r="A262" s="55"/>
      <c r="B262" s="55"/>
      <c r="C262" s="55"/>
      <c r="D262" s="55"/>
      <c r="E262" s="55"/>
      <c r="F262" s="55"/>
      <c r="G262" s="55"/>
      <c r="H262" s="55"/>
      <c r="I262" s="55"/>
      <c r="J262" s="55"/>
      <c r="K262" s="55"/>
    </row>
    <row r="263" spans="1:11">
      <c r="A263" s="55"/>
      <c r="B263" s="55"/>
      <c r="C263" s="55"/>
      <c r="D263" s="55"/>
      <c r="E263" s="55"/>
      <c r="F263" s="55"/>
      <c r="G263" s="55"/>
      <c r="H263" s="55"/>
      <c r="I263" s="55"/>
      <c r="J263" s="55"/>
      <c r="K263" s="55"/>
    </row>
    <row r="264" spans="1:11">
      <c r="A264" s="55"/>
      <c r="B264" s="55"/>
      <c r="C264" s="55"/>
      <c r="D264" s="55"/>
      <c r="E264" s="55"/>
      <c r="F264" s="55"/>
      <c r="G264" s="55"/>
      <c r="H264" s="55"/>
      <c r="I264" s="55"/>
      <c r="J264" s="55"/>
      <c r="K264" s="55"/>
    </row>
    <row r="265" spans="1:11">
      <c r="A265" s="55"/>
      <c r="B265" s="55"/>
      <c r="C265" s="55"/>
      <c r="D265" s="55"/>
      <c r="E265" s="55"/>
      <c r="F265" s="55"/>
      <c r="G265" s="55"/>
      <c r="H265" s="55"/>
      <c r="I265" s="55"/>
      <c r="J265" s="55"/>
      <c r="K265" s="55"/>
    </row>
    <row r="266" spans="1:11">
      <c r="A266" s="55"/>
      <c r="B266" s="55"/>
      <c r="C266" s="55"/>
      <c r="D266" s="55"/>
      <c r="E266" s="55"/>
      <c r="F266" s="55"/>
      <c r="G266" s="55"/>
      <c r="H266" s="55"/>
      <c r="I266" s="55"/>
      <c r="J266" s="55"/>
      <c r="K266" s="55"/>
    </row>
    <row r="267" spans="1:11">
      <c r="A267" s="55"/>
      <c r="B267" s="55"/>
      <c r="C267" s="55"/>
      <c r="D267" s="55"/>
      <c r="E267" s="55"/>
      <c r="F267" s="55"/>
      <c r="G267" s="55"/>
      <c r="H267" s="55"/>
      <c r="I267" s="55"/>
      <c r="J267" s="55"/>
      <c r="K267" s="55"/>
    </row>
    <row r="268" spans="1:11">
      <c r="A268" s="55"/>
      <c r="B268" s="55"/>
      <c r="C268" s="55"/>
      <c r="D268" s="55"/>
      <c r="E268" s="55"/>
      <c r="F268" s="55"/>
      <c r="G268" s="55"/>
      <c r="H268" s="55"/>
      <c r="I268" s="55"/>
      <c r="J268" s="55"/>
      <c r="K268" s="55"/>
    </row>
    <row r="269" spans="1:11">
      <c r="A269" s="55"/>
      <c r="B269" s="55"/>
      <c r="C269" s="55"/>
      <c r="D269" s="55"/>
      <c r="E269" s="55"/>
      <c r="F269" s="55"/>
      <c r="G269" s="55"/>
      <c r="H269" s="55"/>
      <c r="I269" s="55"/>
      <c r="J269" s="55"/>
      <c r="K269" s="55"/>
    </row>
    <row r="270" spans="1:11">
      <c r="A270" s="55"/>
      <c r="B270" s="55"/>
      <c r="C270" s="55"/>
      <c r="D270" s="55"/>
      <c r="E270" s="55"/>
      <c r="F270" s="55"/>
      <c r="G270" s="55"/>
      <c r="H270" s="55"/>
      <c r="I270" s="55"/>
      <c r="J270" s="55"/>
      <c r="K270" s="55"/>
    </row>
    <row r="271" spans="1:11">
      <c r="A271" s="55"/>
      <c r="B271" s="55"/>
      <c r="C271" s="55"/>
      <c r="D271" s="55"/>
      <c r="E271" s="55"/>
      <c r="F271" s="55"/>
      <c r="G271" s="55"/>
      <c r="H271" s="55"/>
      <c r="I271" s="55"/>
      <c r="J271" s="55"/>
      <c r="K271" s="55"/>
    </row>
    <row r="272" spans="1:11">
      <c r="A272" s="55"/>
      <c r="B272" s="55"/>
      <c r="C272" s="55"/>
      <c r="D272" s="55"/>
      <c r="E272" s="55"/>
      <c r="F272" s="55"/>
      <c r="G272" s="55"/>
      <c r="H272" s="55"/>
      <c r="I272" s="55"/>
      <c r="J272" s="55"/>
      <c r="K272" s="55"/>
    </row>
    <row r="273" spans="1:11">
      <c r="A273" s="55"/>
      <c r="B273" s="55"/>
      <c r="C273" s="55"/>
      <c r="D273" s="55"/>
      <c r="E273" s="55"/>
      <c r="F273" s="55"/>
      <c r="G273" s="55"/>
      <c r="H273" s="55"/>
      <c r="I273" s="55"/>
      <c r="J273" s="55"/>
      <c r="K273" s="55"/>
    </row>
    <row r="274" spans="1:11">
      <c r="A274" s="55"/>
      <c r="B274" s="55"/>
      <c r="C274" s="55"/>
      <c r="D274" s="55"/>
      <c r="E274" s="55"/>
      <c r="F274" s="55"/>
      <c r="G274" s="55"/>
      <c r="H274" s="55"/>
      <c r="I274" s="55"/>
      <c r="J274" s="55"/>
      <c r="K274" s="55"/>
    </row>
    <row r="275" spans="1:11">
      <c r="A275" s="55"/>
      <c r="B275" s="55"/>
      <c r="C275" s="55"/>
      <c r="D275" s="55"/>
      <c r="E275" s="55"/>
      <c r="F275" s="55"/>
      <c r="G275" s="55"/>
      <c r="H275" s="55"/>
      <c r="I275" s="55"/>
      <c r="J275" s="55"/>
      <c r="K275" s="55"/>
    </row>
    <row r="276" spans="1:11">
      <c r="A276" s="55"/>
      <c r="B276" s="55"/>
      <c r="C276" s="55"/>
      <c r="D276" s="55"/>
      <c r="E276" s="55"/>
      <c r="F276" s="55"/>
      <c r="G276" s="55"/>
      <c r="H276" s="55"/>
      <c r="I276" s="55"/>
      <c r="J276" s="55"/>
      <c r="K276" s="55"/>
    </row>
    <row r="277" spans="1:11">
      <c r="A277" s="55"/>
      <c r="B277" s="55"/>
      <c r="C277" s="55"/>
      <c r="D277" s="55"/>
      <c r="E277" s="55"/>
      <c r="F277" s="55"/>
      <c r="G277" s="55"/>
      <c r="H277" s="55"/>
      <c r="I277" s="55"/>
      <c r="J277" s="55"/>
      <c r="K277" s="55"/>
    </row>
    <row r="278" spans="1:11">
      <c r="A278" s="55"/>
      <c r="B278" s="55"/>
      <c r="C278" s="55"/>
      <c r="D278" s="55"/>
      <c r="E278" s="55"/>
      <c r="F278" s="55"/>
      <c r="G278" s="55"/>
      <c r="H278" s="55"/>
      <c r="I278" s="55"/>
      <c r="J278" s="55"/>
      <c r="K278" s="55"/>
    </row>
    <row r="279" spans="1:11">
      <c r="A279" s="55"/>
      <c r="B279" s="55"/>
      <c r="C279" s="55"/>
      <c r="D279" s="55"/>
      <c r="E279" s="55"/>
      <c r="F279" s="55"/>
      <c r="G279" s="55"/>
      <c r="H279" s="55"/>
      <c r="I279" s="55"/>
      <c r="J279" s="55"/>
      <c r="K279" s="55"/>
    </row>
    <row r="280" spans="1:11">
      <c r="A280" s="55"/>
      <c r="B280" s="55"/>
      <c r="C280" s="55"/>
      <c r="D280" s="55"/>
      <c r="E280" s="55"/>
      <c r="F280" s="55"/>
      <c r="G280" s="55"/>
      <c r="H280" s="55"/>
      <c r="I280" s="55"/>
      <c r="J280" s="55"/>
      <c r="K280" s="55"/>
    </row>
    <row r="281" spans="1:11">
      <c r="A281" s="55"/>
      <c r="B281" s="55"/>
      <c r="C281" s="55"/>
      <c r="D281" s="55"/>
      <c r="E281" s="55"/>
      <c r="F281" s="55"/>
      <c r="G281" s="55"/>
      <c r="H281" s="55"/>
      <c r="I281" s="55"/>
      <c r="J281" s="55"/>
      <c r="K281" s="55"/>
    </row>
    <row r="282" spans="1:11">
      <c r="A282" s="55"/>
      <c r="B282" s="55"/>
      <c r="C282" s="55"/>
      <c r="D282" s="55"/>
      <c r="E282" s="55"/>
      <c r="F282" s="55"/>
      <c r="G282" s="55"/>
      <c r="H282" s="55"/>
      <c r="I282" s="55"/>
      <c r="J282" s="55"/>
      <c r="K282" s="55"/>
    </row>
    <row r="283" spans="1:11">
      <c r="A283" s="55"/>
      <c r="B283" s="55"/>
      <c r="C283" s="55"/>
      <c r="D283" s="55"/>
      <c r="E283" s="55"/>
      <c r="F283" s="55"/>
      <c r="G283" s="55"/>
      <c r="H283" s="55"/>
      <c r="I283" s="55"/>
      <c r="J283" s="55"/>
      <c r="K283" s="55"/>
    </row>
    <row r="284" spans="1:11">
      <c r="A284" s="55"/>
      <c r="B284" s="55"/>
      <c r="C284" s="55"/>
      <c r="D284" s="55"/>
      <c r="E284" s="55"/>
      <c r="F284" s="55"/>
      <c r="G284" s="55"/>
      <c r="H284" s="55"/>
      <c r="I284" s="55"/>
      <c r="J284" s="55"/>
      <c r="K284" s="55"/>
    </row>
    <row r="285" spans="1:11">
      <c r="A285" s="55"/>
      <c r="B285" s="55"/>
      <c r="C285" s="55"/>
      <c r="D285" s="55"/>
      <c r="E285" s="55"/>
      <c r="F285" s="55"/>
      <c r="G285" s="55"/>
      <c r="H285" s="55"/>
      <c r="I285" s="55"/>
      <c r="J285" s="55"/>
      <c r="K285" s="55"/>
    </row>
    <row r="286" spans="1:11">
      <c r="A286" s="55"/>
      <c r="B286" s="55"/>
      <c r="C286" s="55"/>
      <c r="D286" s="55"/>
      <c r="E286" s="55"/>
      <c r="F286" s="55"/>
      <c r="G286" s="55"/>
      <c r="H286" s="55"/>
      <c r="I286" s="55"/>
      <c r="J286" s="55"/>
      <c r="K286" s="55"/>
    </row>
    <row r="287" spans="1:11">
      <c r="A287" s="55"/>
      <c r="B287" s="55"/>
      <c r="C287" s="55"/>
      <c r="D287" s="55"/>
      <c r="E287" s="55"/>
      <c r="F287" s="55"/>
      <c r="G287" s="55"/>
      <c r="H287" s="55"/>
      <c r="I287" s="55"/>
      <c r="J287" s="55"/>
      <c r="K287" s="55"/>
    </row>
    <row r="288" spans="1:11">
      <c r="A288" s="55"/>
      <c r="B288" s="55"/>
      <c r="C288" s="55"/>
      <c r="D288" s="55"/>
      <c r="E288" s="55"/>
      <c r="F288" s="55"/>
      <c r="G288" s="55"/>
      <c r="H288" s="55"/>
      <c r="I288" s="55"/>
      <c r="J288" s="55"/>
      <c r="K288" s="55"/>
    </row>
    <row r="289" spans="1:11">
      <c r="A289" s="55"/>
      <c r="B289" s="55"/>
      <c r="C289" s="55"/>
      <c r="D289" s="55"/>
      <c r="E289" s="55"/>
      <c r="F289" s="55"/>
      <c r="G289" s="55"/>
      <c r="H289" s="55"/>
      <c r="I289" s="55"/>
      <c r="J289" s="55"/>
      <c r="K289" s="55"/>
    </row>
    <row r="290" spans="1:11">
      <c r="A290" s="55"/>
      <c r="B290" s="55"/>
      <c r="C290" s="55"/>
      <c r="D290" s="55"/>
      <c r="E290" s="55"/>
      <c r="F290" s="55"/>
      <c r="G290" s="55"/>
      <c r="H290" s="55"/>
      <c r="I290" s="55"/>
      <c r="J290" s="55"/>
      <c r="K290" s="55"/>
    </row>
    <row r="291" spans="1:11">
      <c r="A291" s="55"/>
      <c r="B291" s="55"/>
      <c r="C291" s="55"/>
      <c r="D291" s="55"/>
      <c r="E291" s="55"/>
      <c r="F291" s="55"/>
      <c r="G291" s="55"/>
      <c r="H291" s="55"/>
      <c r="I291" s="55"/>
      <c r="J291" s="55"/>
      <c r="K291" s="55"/>
    </row>
    <row r="292" spans="1:11">
      <c r="A292" s="55"/>
      <c r="B292" s="55"/>
      <c r="C292" s="55"/>
      <c r="D292" s="55"/>
      <c r="E292" s="55"/>
      <c r="F292" s="55"/>
      <c r="G292" s="55"/>
      <c r="H292" s="55"/>
      <c r="I292" s="55"/>
      <c r="J292" s="55"/>
      <c r="K292" s="55"/>
    </row>
    <row r="293" spans="1:11">
      <c r="A293" s="55"/>
      <c r="B293" s="55"/>
      <c r="C293" s="55"/>
      <c r="D293" s="55"/>
      <c r="E293" s="55"/>
      <c r="F293" s="55"/>
      <c r="G293" s="55"/>
      <c r="H293" s="55"/>
      <c r="I293" s="55"/>
      <c r="J293" s="55"/>
      <c r="K293" s="55"/>
    </row>
    <row r="294" spans="1:11">
      <c r="A294" s="55"/>
      <c r="B294" s="55"/>
      <c r="C294" s="55"/>
      <c r="D294" s="55"/>
      <c r="E294" s="55"/>
      <c r="F294" s="55"/>
      <c r="G294" s="55"/>
      <c r="H294" s="55"/>
      <c r="I294" s="55"/>
      <c r="J294" s="55"/>
      <c r="K294" s="55"/>
    </row>
    <row r="295" spans="1:11">
      <c r="A295" s="55"/>
      <c r="B295" s="55"/>
      <c r="C295" s="55"/>
      <c r="D295" s="55"/>
      <c r="E295" s="55"/>
      <c r="F295" s="55"/>
      <c r="G295" s="55"/>
      <c r="H295" s="55"/>
      <c r="I295" s="55"/>
      <c r="J295" s="55"/>
      <c r="K295" s="55"/>
    </row>
    <row r="296" spans="1:11">
      <c r="A296" s="55"/>
      <c r="B296" s="55"/>
      <c r="C296" s="55"/>
      <c r="D296" s="55"/>
      <c r="E296" s="55"/>
      <c r="F296" s="55"/>
      <c r="G296" s="55"/>
      <c r="H296" s="55"/>
      <c r="I296" s="55"/>
      <c r="J296" s="55"/>
      <c r="K296" s="55"/>
    </row>
    <row r="297" spans="1:11">
      <c r="A297" s="55"/>
      <c r="B297" s="55"/>
      <c r="C297" s="55"/>
      <c r="D297" s="55"/>
      <c r="E297" s="55"/>
      <c r="F297" s="55"/>
      <c r="G297" s="55"/>
      <c r="H297" s="55"/>
      <c r="I297" s="55"/>
      <c r="J297" s="55"/>
      <c r="K297" s="55"/>
    </row>
    <row r="298" spans="1:11">
      <c r="A298" s="55"/>
      <c r="B298" s="55"/>
      <c r="C298" s="55"/>
      <c r="D298" s="55"/>
      <c r="E298" s="55"/>
      <c r="F298" s="55"/>
      <c r="G298" s="55"/>
      <c r="H298" s="55"/>
      <c r="I298" s="55"/>
      <c r="J298" s="55"/>
      <c r="K298" s="55"/>
    </row>
    <row r="299" spans="1:11">
      <c r="A299" s="55"/>
      <c r="B299" s="55"/>
      <c r="C299" s="55"/>
      <c r="D299" s="55"/>
      <c r="E299" s="55"/>
      <c r="F299" s="55"/>
      <c r="G299" s="55"/>
      <c r="H299" s="55"/>
      <c r="I299" s="55"/>
      <c r="J299" s="55"/>
      <c r="K299" s="55"/>
    </row>
    <row r="300" spans="1:11">
      <c r="A300" s="55"/>
      <c r="B300" s="55"/>
      <c r="C300" s="55"/>
      <c r="D300" s="55"/>
      <c r="E300" s="55"/>
      <c r="F300" s="55"/>
      <c r="G300" s="55"/>
      <c r="H300" s="55"/>
      <c r="I300" s="55"/>
      <c r="J300" s="55"/>
      <c r="K300" s="55"/>
    </row>
    <row r="301" spans="1:11">
      <c r="A301" s="55"/>
      <c r="B301" s="55"/>
      <c r="C301" s="55"/>
      <c r="D301" s="55"/>
      <c r="E301" s="55"/>
      <c r="F301" s="55"/>
      <c r="G301" s="55"/>
      <c r="H301" s="55"/>
      <c r="I301" s="55"/>
      <c r="J301" s="55"/>
      <c r="K301" s="55"/>
    </row>
    <row r="302" spans="1:11">
      <c r="A302" s="55"/>
      <c r="B302" s="55"/>
      <c r="C302" s="55"/>
      <c r="D302" s="55"/>
      <c r="E302" s="55"/>
      <c r="F302" s="55"/>
      <c r="G302" s="55"/>
      <c r="H302" s="55"/>
      <c r="I302" s="55"/>
      <c r="J302" s="55"/>
      <c r="K302" s="55"/>
    </row>
    <row r="303" spans="1:11">
      <c r="A303" s="55"/>
      <c r="B303" s="55"/>
      <c r="C303" s="55"/>
      <c r="D303" s="55"/>
      <c r="E303" s="55"/>
      <c r="F303" s="55"/>
      <c r="G303" s="55"/>
      <c r="H303" s="55"/>
      <c r="I303" s="55"/>
      <c r="J303" s="55"/>
      <c r="K303" s="55"/>
    </row>
    <row r="304" spans="1:11">
      <c r="A304" s="55"/>
      <c r="B304" s="55"/>
      <c r="C304" s="55"/>
      <c r="D304" s="55"/>
      <c r="E304" s="55"/>
      <c r="F304" s="55"/>
      <c r="G304" s="55"/>
      <c r="H304" s="55"/>
      <c r="I304" s="55"/>
      <c r="J304" s="55"/>
      <c r="K304" s="55"/>
    </row>
    <row r="305" spans="1:11">
      <c r="A305" s="55"/>
      <c r="B305" s="55"/>
      <c r="C305" s="55"/>
      <c r="D305" s="55"/>
      <c r="E305" s="55"/>
      <c r="F305" s="55"/>
      <c r="G305" s="55"/>
      <c r="H305" s="55"/>
      <c r="I305" s="55"/>
      <c r="J305" s="55"/>
      <c r="K305" s="55"/>
    </row>
    <row r="306" spans="1:11">
      <c r="A306" s="55"/>
      <c r="B306" s="55"/>
      <c r="C306" s="55"/>
      <c r="D306" s="55"/>
      <c r="E306" s="55"/>
      <c r="F306" s="55"/>
      <c r="G306" s="55"/>
      <c r="H306" s="55"/>
      <c r="I306" s="55"/>
      <c r="J306" s="55"/>
      <c r="K306" s="55"/>
    </row>
    <row r="307" spans="1:11">
      <c r="A307" s="55"/>
      <c r="B307" s="55"/>
      <c r="C307" s="55"/>
      <c r="D307" s="55"/>
      <c r="E307" s="55"/>
      <c r="F307" s="55"/>
      <c r="G307" s="55"/>
      <c r="H307" s="55"/>
      <c r="I307" s="55"/>
      <c r="J307" s="55"/>
      <c r="K307" s="55"/>
    </row>
    <row r="308" spans="1:11">
      <c r="A308" s="55"/>
      <c r="B308" s="55"/>
      <c r="C308" s="55"/>
      <c r="D308" s="55"/>
      <c r="E308" s="55"/>
      <c r="F308" s="55"/>
      <c r="G308" s="55"/>
      <c r="H308" s="55"/>
      <c r="I308" s="55"/>
      <c r="J308" s="55"/>
      <c r="K308" s="55"/>
    </row>
    <row r="309" spans="1:11">
      <c r="A309" s="55"/>
      <c r="B309" s="55"/>
      <c r="C309" s="55"/>
      <c r="D309" s="55"/>
      <c r="E309" s="55"/>
      <c r="F309" s="55"/>
      <c r="G309" s="55"/>
      <c r="H309" s="55"/>
      <c r="I309" s="55"/>
      <c r="J309" s="55"/>
      <c r="K309" s="55"/>
    </row>
    <row r="310" spans="1:11">
      <c r="A310" s="55"/>
      <c r="B310" s="55"/>
      <c r="C310" s="55"/>
      <c r="D310" s="55"/>
      <c r="E310" s="55"/>
      <c r="F310" s="55"/>
      <c r="G310" s="55"/>
      <c r="H310" s="55"/>
      <c r="I310" s="55"/>
      <c r="J310" s="55"/>
      <c r="K310" s="55"/>
    </row>
    <row r="311" spans="1:11">
      <c r="A311" s="55"/>
      <c r="B311" s="55"/>
      <c r="C311" s="55"/>
      <c r="D311" s="55"/>
      <c r="E311" s="55"/>
      <c r="F311" s="55"/>
      <c r="G311" s="55"/>
      <c r="H311" s="55"/>
      <c r="I311" s="55"/>
      <c r="J311" s="55"/>
      <c r="K311" s="55"/>
    </row>
    <row r="312" spans="1:11">
      <c r="A312" s="55"/>
      <c r="B312" s="55"/>
      <c r="C312" s="55"/>
      <c r="D312" s="55"/>
      <c r="E312" s="55"/>
      <c r="F312" s="55"/>
      <c r="G312" s="55"/>
      <c r="H312" s="55"/>
      <c r="I312" s="55"/>
      <c r="J312" s="55"/>
      <c r="K312" s="55"/>
    </row>
    <row r="313" spans="1:11">
      <c r="A313" s="55"/>
      <c r="B313" s="55"/>
      <c r="C313" s="55"/>
      <c r="D313" s="55"/>
      <c r="E313" s="55"/>
      <c r="F313" s="55"/>
      <c r="G313" s="55"/>
      <c r="H313" s="55"/>
      <c r="I313" s="55"/>
      <c r="J313" s="55"/>
      <c r="K313" s="55"/>
    </row>
    <row r="314" spans="1:11">
      <c r="A314" s="55"/>
      <c r="B314" s="55"/>
      <c r="C314" s="55"/>
      <c r="D314" s="55"/>
      <c r="E314" s="55"/>
      <c r="F314" s="55"/>
      <c r="G314" s="55"/>
      <c r="H314" s="55"/>
      <c r="I314" s="55"/>
      <c r="J314" s="55"/>
      <c r="K314" s="55"/>
    </row>
    <row r="315" spans="1:11">
      <c r="A315" s="55"/>
      <c r="B315" s="55"/>
      <c r="C315" s="55"/>
      <c r="D315" s="55"/>
      <c r="E315" s="55"/>
      <c r="F315" s="55"/>
      <c r="G315" s="55"/>
      <c r="H315" s="55"/>
      <c r="I315" s="55"/>
      <c r="J315" s="55"/>
      <c r="K315" s="55"/>
    </row>
    <row r="316" spans="1:11">
      <c r="A316" s="55"/>
      <c r="B316" s="55"/>
      <c r="C316" s="55"/>
      <c r="D316" s="55"/>
      <c r="E316" s="55"/>
      <c r="F316" s="55"/>
      <c r="G316" s="55"/>
      <c r="H316" s="55"/>
      <c r="I316" s="55"/>
      <c r="J316" s="55"/>
      <c r="K316" s="55"/>
    </row>
    <row r="317" spans="1:11">
      <c r="A317" s="55"/>
      <c r="B317" s="55"/>
      <c r="C317" s="55"/>
      <c r="D317" s="55"/>
      <c r="E317" s="55"/>
      <c r="F317" s="55"/>
      <c r="G317" s="55"/>
      <c r="H317" s="55"/>
      <c r="I317" s="55"/>
      <c r="J317" s="55"/>
      <c r="K317" s="55"/>
    </row>
    <row r="318" spans="1:11">
      <c r="A318" s="55"/>
      <c r="B318" s="55"/>
      <c r="C318" s="55"/>
      <c r="D318" s="55"/>
      <c r="E318" s="55"/>
      <c r="F318" s="55"/>
      <c r="G318" s="55"/>
      <c r="H318" s="55"/>
      <c r="I318" s="55"/>
      <c r="J318" s="55"/>
      <c r="K318" s="55"/>
    </row>
    <row r="319" spans="1:11">
      <c r="A319" s="55"/>
      <c r="B319" s="55"/>
      <c r="C319" s="55"/>
      <c r="D319" s="55"/>
      <c r="E319" s="55"/>
      <c r="F319" s="55"/>
      <c r="G319" s="55"/>
      <c r="H319" s="55"/>
      <c r="I319" s="55"/>
      <c r="J319" s="55"/>
      <c r="K319" s="55"/>
    </row>
    <row r="320" spans="1:11">
      <c r="A320" s="55"/>
      <c r="B320" s="55"/>
      <c r="C320" s="55"/>
      <c r="D320" s="55"/>
      <c r="E320" s="55"/>
      <c r="F320" s="55"/>
      <c r="G320" s="55"/>
      <c r="H320" s="55"/>
      <c r="I320" s="55"/>
      <c r="J320" s="55"/>
      <c r="K320" s="55"/>
    </row>
    <row r="321" spans="1:11">
      <c r="A321" s="55"/>
      <c r="B321" s="55"/>
      <c r="C321" s="55"/>
      <c r="D321" s="55"/>
      <c r="E321" s="55"/>
      <c r="F321" s="55"/>
      <c r="G321" s="55"/>
      <c r="H321" s="55"/>
      <c r="I321" s="55"/>
      <c r="J321" s="55"/>
      <c r="K321" s="55"/>
    </row>
    <row r="322" spans="1:11">
      <c r="A322" s="55"/>
      <c r="B322" s="55"/>
      <c r="C322" s="55"/>
      <c r="D322" s="55"/>
      <c r="E322" s="55"/>
      <c r="F322" s="55"/>
      <c r="G322" s="55"/>
      <c r="H322" s="55"/>
      <c r="I322" s="55"/>
      <c r="J322" s="55"/>
      <c r="K322" s="55"/>
    </row>
    <row r="323" spans="1:11">
      <c r="A323" s="55"/>
      <c r="B323" s="55"/>
      <c r="C323" s="55"/>
      <c r="D323" s="55"/>
      <c r="E323" s="55"/>
      <c r="F323" s="55"/>
      <c r="G323" s="55"/>
      <c r="H323" s="55"/>
      <c r="I323" s="55"/>
      <c r="J323" s="55"/>
      <c r="K323" s="55"/>
    </row>
    <row r="324" spans="1:11">
      <c r="A324" s="55"/>
      <c r="B324" s="55"/>
      <c r="C324" s="55"/>
      <c r="D324" s="55"/>
      <c r="E324" s="55"/>
      <c r="F324" s="55"/>
      <c r="G324" s="55"/>
      <c r="H324" s="55"/>
      <c r="I324" s="55"/>
      <c r="J324" s="55"/>
      <c r="K324" s="55"/>
    </row>
    <row r="325" spans="1:11">
      <c r="A325" s="55"/>
      <c r="B325" s="55"/>
      <c r="C325" s="55"/>
      <c r="D325" s="55"/>
      <c r="E325" s="55"/>
      <c r="F325" s="55"/>
      <c r="G325" s="55"/>
      <c r="H325" s="55"/>
      <c r="I325" s="55"/>
      <c r="J325" s="55"/>
      <c r="K325" s="55"/>
    </row>
    <row r="326" spans="1:11">
      <c r="A326" s="55"/>
      <c r="B326" s="55"/>
      <c r="C326" s="55"/>
      <c r="D326" s="55"/>
      <c r="E326" s="55"/>
      <c r="F326" s="55"/>
      <c r="G326" s="55"/>
      <c r="H326" s="55"/>
      <c r="I326" s="55"/>
      <c r="J326" s="55"/>
      <c r="K326" s="55"/>
    </row>
    <row r="327" spans="1:11">
      <c r="A327" s="55"/>
      <c r="B327" s="55"/>
      <c r="C327" s="55"/>
      <c r="D327" s="55"/>
      <c r="E327" s="55"/>
      <c r="F327" s="55"/>
      <c r="G327" s="55"/>
      <c r="H327" s="55"/>
      <c r="I327" s="55"/>
      <c r="J327" s="55"/>
      <c r="K327" s="55"/>
    </row>
    <row r="328" spans="1:11">
      <c r="A328" s="55"/>
      <c r="B328" s="55"/>
      <c r="C328" s="55"/>
      <c r="D328" s="55"/>
      <c r="E328" s="55"/>
      <c r="F328" s="55"/>
      <c r="G328" s="55"/>
      <c r="H328" s="55"/>
      <c r="I328" s="55"/>
      <c r="J328" s="55"/>
      <c r="K328" s="55"/>
    </row>
    <row r="329" spans="1:11">
      <c r="A329" s="55"/>
      <c r="B329" s="55"/>
      <c r="C329" s="55"/>
      <c r="D329" s="55"/>
      <c r="E329" s="55"/>
      <c r="F329" s="55"/>
      <c r="G329" s="55"/>
      <c r="H329" s="55"/>
      <c r="I329" s="55"/>
      <c r="J329" s="55"/>
      <c r="K329" s="55"/>
    </row>
    <row r="330" spans="1:11">
      <c r="A330" s="55"/>
      <c r="B330" s="55"/>
      <c r="C330" s="55"/>
      <c r="D330" s="55"/>
      <c r="E330" s="55"/>
      <c r="F330" s="55"/>
      <c r="G330" s="55"/>
      <c r="H330" s="55"/>
      <c r="I330" s="55"/>
      <c r="J330" s="55"/>
      <c r="K330" s="55"/>
    </row>
    <row r="331" spans="1:11">
      <c r="A331" s="55"/>
      <c r="B331" s="55"/>
      <c r="C331" s="55"/>
      <c r="D331" s="55"/>
      <c r="E331" s="55"/>
      <c r="F331" s="55"/>
      <c r="G331" s="55"/>
      <c r="H331" s="55"/>
      <c r="I331" s="55"/>
      <c r="J331" s="55"/>
      <c r="K331" s="55"/>
    </row>
    <row r="332" spans="1:11">
      <c r="A332" s="55"/>
      <c r="B332" s="55"/>
      <c r="C332" s="55"/>
      <c r="D332" s="55"/>
      <c r="E332" s="55"/>
      <c r="F332" s="55"/>
      <c r="G332" s="55"/>
      <c r="H332" s="55"/>
      <c r="I332" s="55"/>
      <c r="J332" s="55"/>
      <c r="K332" s="55"/>
    </row>
    <row r="333" spans="1:11">
      <c r="A333" s="55"/>
      <c r="B333" s="55"/>
      <c r="C333" s="55"/>
      <c r="D333" s="55"/>
      <c r="E333" s="55"/>
      <c r="F333" s="55"/>
      <c r="G333" s="55"/>
      <c r="H333" s="55"/>
      <c r="I333" s="55"/>
      <c r="J333" s="55"/>
      <c r="K333" s="55"/>
    </row>
    <row r="334" spans="1:11">
      <c r="A334" s="55"/>
      <c r="B334" s="55"/>
      <c r="C334" s="55"/>
      <c r="D334" s="55"/>
      <c r="E334" s="55"/>
      <c r="F334" s="55"/>
      <c r="G334" s="55"/>
      <c r="H334" s="55"/>
      <c r="I334" s="55"/>
      <c r="J334" s="55"/>
      <c r="K334" s="55"/>
    </row>
    <row r="335" spans="1:11">
      <c r="A335" s="55"/>
      <c r="B335" s="55"/>
      <c r="C335" s="55"/>
      <c r="D335" s="55"/>
      <c r="E335" s="55"/>
      <c r="F335" s="55"/>
      <c r="G335" s="55"/>
      <c r="H335" s="55"/>
      <c r="I335" s="55"/>
      <c r="J335" s="55"/>
      <c r="K335" s="55"/>
    </row>
    <row r="336" spans="1:11">
      <c r="A336" s="55"/>
      <c r="B336" s="55"/>
      <c r="C336" s="55"/>
      <c r="D336" s="55"/>
      <c r="E336" s="55"/>
      <c r="F336" s="55"/>
      <c r="G336" s="55"/>
      <c r="H336" s="55"/>
      <c r="I336" s="55"/>
      <c r="J336" s="55"/>
      <c r="K336" s="55"/>
    </row>
    <row r="337" spans="1:11">
      <c r="A337" s="55"/>
      <c r="B337" s="55"/>
      <c r="C337" s="55"/>
      <c r="D337" s="55"/>
      <c r="E337" s="55"/>
      <c r="F337" s="55"/>
      <c r="G337" s="55"/>
      <c r="H337" s="55"/>
      <c r="I337" s="55"/>
      <c r="J337" s="55"/>
      <c r="K337" s="55"/>
    </row>
    <row r="338" spans="1:11">
      <c r="A338" s="55"/>
      <c r="B338" s="55"/>
      <c r="C338" s="55"/>
      <c r="D338" s="55"/>
      <c r="E338" s="55"/>
      <c r="F338" s="55"/>
      <c r="G338" s="55"/>
      <c r="H338" s="55"/>
      <c r="I338" s="55"/>
      <c r="J338" s="55"/>
      <c r="K338" s="55"/>
    </row>
    <row r="339" spans="1:11">
      <c r="A339" s="55"/>
      <c r="B339" s="55"/>
      <c r="C339" s="55"/>
      <c r="D339" s="55"/>
      <c r="E339" s="55"/>
      <c r="F339" s="55"/>
      <c r="G339" s="55"/>
      <c r="H339" s="55"/>
      <c r="I339" s="55"/>
      <c r="J339" s="55"/>
      <c r="K339" s="55"/>
    </row>
    <row r="340" spans="1:11">
      <c r="A340" s="55"/>
      <c r="B340" s="55"/>
      <c r="C340" s="55"/>
      <c r="D340" s="55"/>
      <c r="E340" s="55"/>
      <c r="F340" s="55"/>
      <c r="G340" s="55"/>
      <c r="H340" s="55"/>
      <c r="I340" s="55"/>
      <c r="J340" s="55"/>
      <c r="K340" s="55"/>
    </row>
    <row r="341" spans="1:11">
      <c r="A341" s="55"/>
      <c r="B341" s="55"/>
      <c r="C341" s="55"/>
      <c r="D341" s="55"/>
      <c r="E341" s="55"/>
      <c r="F341" s="55"/>
      <c r="G341" s="55"/>
      <c r="H341" s="55"/>
      <c r="I341" s="55"/>
      <c r="J341" s="55"/>
      <c r="K341" s="55"/>
    </row>
    <row r="342" spans="1:11">
      <c r="A342" s="55"/>
      <c r="B342" s="55"/>
      <c r="C342" s="55"/>
      <c r="D342" s="55"/>
      <c r="E342" s="55"/>
      <c r="F342" s="55"/>
      <c r="G342" s="55"/>
      <c r="H342" s="55"/>
      <c r="I342" s="55"/>
      <c r="J342" s="55"/>
      <c r="K342" s="55"/>
    </row>
    <row r="343" spans="1:11">
      <c r="A343" s="55"/>
      <c r="B343" s="55"/>
      <c r="C343" s="55"/>
      <c r="D343" s="55"/>
      <c r="E343" s="55"/>
      <c r="F343" s="55"/>
      <c r="G343" s="55"/>
      <c r="H343" s="55"/>
      <c r="I343" s="55"/>
      <c r="J343" s="55"/>
      <c r="K343" s="55"/>
    </row>
    <row r="344" spans="1:11">
      <c r="A344" s="55"/>
      <c r="B344" s="55"/>
      <c r="C344" s="55"/>
      <c r="D344" s="55"/>
      <c r="E344" s="55"/>
      <c r="F344" s="55"/>
      <c r="G344" s="55"/>
      <c r="H344" s="55"/>
      <c r="I344" s="55"/>
      <c r="J344" s="55"/>
      <c r="K344" s="55"/>
    </row>
    <row r="345" spans="1:11">
      <c r="A345" s="55"/>
      <c r="B345" s="55"/>
      <c r="C345" s="55"/>
      <c r="D345" s="55"/>
      <c r="E345" s="55"/>
      <c r="F345" s="55"/>
      <c r="G345" s="55"/>
      <c r="H345" s="55"/>
      <c r="I345" s="55"/>
      <c r="J345" s="55"/>
      <c r="K345" s="55"/>
    </row>
    <row r="346" spans="1:11">
      <c r="A346" s="55"/>
      <c r="B346" s="55"/>
      <c r="C346" s="55"/>
      <c r="D346" s="55"/>
      <c r="E346" s="55"/>
      <c r="F346" s="55"/>
      <c r="G346" s="55"/>
      <c r="H346" s="55"/>
      <c r="I346" s="55"/>
      <c r="J346" s="55"/>
      <c r="K346" s="55"/>
    </row>
    <row r="347" spans="1:11">
      <c r="A347" s="55"/>
      <c r="B347" s="55"/>
      <c r="C347" s="55"/>
      <c r="D347" s="55"/>
      <c r="E347" s="55"/>
      <c r="F347" s="55"/>
      <c r="G347" s="55"/>
      <c r="H347" s="55"/>
      <c r="I347" s="55"/>
      <c r="J347" s="55"/>
      <c r="K347" s="55"/>
    </row>
    <row r="348" spans="1:11">
      <c r="A348" s="55"/>
      <c r="B348" s="55"/>
      <c r="C348" s="55"/>
      <c r="D348" s="55"/>
      <c r="E348" s="55"/>
      <c r="F348" s="55"/>
      <c r="G348" s="55"/>
      <c r="H348" s="55"/>
      <c r="I348" s="55"/>
      <c r="J348" s="55"/>
      <c r="K348" s="55"/>
    </row>
    <row r="349" spans="1:11">
      <c r="A349" s="55"/>
      <c r="B349" s="55"/>
      <c r="C349" s="55"/>
      <c r="D349" s="55"/>
      <c r="E349" s="55"/>
      <c r="F349" s="55"/>
      <c r="G349" s="55"/>
      <c r="H349" s="55"/>
      <c r="I349" s="55"/>
      <c r="J349" s="55"/>
      <c r="K349" s="55"/>
    </row>
    <row r="350" spans="1:11">
      <c r="A350" s="55"/>
      <c r="B350" s="55"/>
      <c r="C350" s="55"/>
      <c r="D350" s="55"/>
      <c r="E350" s="55"/>
      <c r="F350" s="55"/>
      <c r="G350" s="55"/>
      <c r="H350" s="55"/>
      <c r="I350" s="55"/>
      <c r="J350" s="55"/>
      <c r="K350" s="55"/>
    </row>
    <row r="351" spans="1:11">
      <c r="A351" s="55"/>
      <c r="B351" s="55"/>
      <c r="C351" s="55"/>
      <c r="D351" s="55"/>
      <c r="E351" s="55"/>
      <c r="F351" s="55"/>
      <c r="G351" s="55"/>
      <c r="H351" s="55"/>
      <c r="I351" s="55"/>
      <c r="J351" s="55"/>
      <c r="K351" s="55"/>
    </row>
    <row r="352" spans="1:11">
      <c r="A352" s="55"/>
      <c r="B352" s="55"/>
      <c r="C352" s="55"/>
      <c r="D352" s="55"/>
      <c r="E352" s="55"/>
      <c r="F352" s="55"/>
      <c r="G352" s="55"/>
      <c r="H352" s="55"/>
      <c r="I352" s="55"/>
      <c r="J352" s="55"/>
      <c r="K352" s="55"/>
    </row>
    <row r="353" spans="1:11">
      <c r="A353" s="55"/>
      <c r="B353" s="55"/>
      <c r="C353" s="55"/>
      <c r="D353" s="55"/>
      <c r="E353" s="55"/>
      <c r="F353" s="55"/>
      <c r="G353" s="55"/>
      <c r="H353" s="55"/>
      <c r="I353" s="55"/>
      <c r="J353" s="55"/>
      <c r="K353" s="55"/>
    </row>
    <row r="354" spans="1:11">
      <c r="A354" s="55"/>
      <c r="B354" s="55"/>
      <c r="C354" s="55"/>
      <c r="D354" s="55"/>
      <c r="E354" s="55"/>
      <c r="F354" s="55"/>
      <c r="G354" s="55"/>
      <c r="H354" s="55"/>
      <c r="I354" s="55"/>
      <c r="J354" s="55"/>
      <c r="K354" s="55"/>
    </row>
    <row r="355" spans="1:11">
      <c r="A355" s="55"/>
      <c r="B355" s="55"/>
      <c r="C355" s="55"/>
      <c r="D355" s="55"/>
      <c r="E355" s="55"/>
      <c r="F355" s="55"/>
      <c r="G355" s="55"/>
      <c r="H355" s="55"/>
      <c r="I355" s="55"/>
      <c r="J355" s="55"/>
      <c r="K355" s="55"/>
    </row>
    <row r="356" spans="1:11">
      <c r="A356" s="55"/>
      <c r="B356" s="55"/>
      <c r="C356" s="55"/>
      <c r="D356" s="55"/>
      <c r="E356" s="55"/>
      <c r="F356" s="55"/>
      <c r="G356" s="55"/>
      <c r="H356" s="55"/>
      <c r="I356" s="55"/>
      <c r="J356" s="55"/>
      <c r="K356" s="55"/>
    </row>
    <row r="357" spans="1:11">
      <c r="A357" s="55"/>
      <c r="B357" s="55"/>
      <c r="C357" s="55"/>
      <c r="D357" s="55"/>
      <c r="E357" s="55"/>
      <c r="F357" s="55"/>
      <c r="G357" s="55"/>
      <c r="H357" s="55"/>
      <c r="I357" s="55"/>
      <c r="J357" s="55"/>
      <c r="K357" s="55"/>
    </row>
    <row r="358" spans="1:11">
      <c r="A358" s="55"/>
      <c r="B358" s="55"/>
      <c r="C358" s="55"/>
      <c r="D358" s="55"/>
      <c r="E358" s="55"/>
      <c r="F358" s="55"/>
      <c r="G358" s="55"/>
      <c r="H358" s="55"/>
      <c r="I358" s="55"/>
      <c r="J358" s="55"/>
      <c r="K358" s="55"/>
    </row>
    <row r="359" spans="1:11">
      <c r="A359" s="55"/>
      <c r="B359" s="55"/>
      <c r="C359" s="55"/>
      <c r="D359" s="55"/>
      <c r="E359" s="55"/>
      <c r="F359" s="55"/>
      <c r="G359" s="55"/>
      <c r="H359" s="55"/>
      <c r="I359" s="55"/>
      <c r="J359" s="55"/>
      <c r="K359" s="55"/>
    </row>
    <row r="360" spans="1:11">
      <c r="A360" s="55"/>
      <c r="B360" s="55"/>
      <c r="C360" s="55"/>
      <c r="D360" s="55"/>
      <c r="E360" s="55"/>
      <c r="F360" s="55"/>
      <c r="G360" s="55"/>
      <c r="H360" s="55"/>
      <c r="I360" s="55"/>
      <c r="J360" s="55"/>
      <c r="K360" s="55"/>
    </row>
    <row r="361" spans="1:11">
      <c r="A361" s="55"/>
      <c r="B361" s="55"/>
      <c r="C361" s="55"/>
      <c r="D361" s="55"/>
      <c r="E361" s="55"/>
      <c r="F361" s="55"/>
      <c r="G361" s="55"/>
      <c r="H361" s="55"/>
      <c r="I361" s="55"/>
      <c r="J361" s="55"/>
      <c r="K361" s="55"/>
    </row>
    <row r="362" spans="1:11">
      <c r="A362" s="55"/>
      <c r="B362" s="55"/>
      <c r="C362" s="55"/>
      <c r="D362" s="55"/>
      <c r="E362" s="55"/>
      <c r="F362" s="55"/>
      <c r="G362" s="55"/>
      <c r="H362" s="55"/>
      <c r="I362" s="55"/>
      <c r="J362" s="55"/>
      <c r="K362" s="55"/>
    </row>
    <row r="363" spans="1:11">
      <c r="A363" s="55"/>
      <c r="B363" s="55"/>
      <c r="C363" s="55"/>
      <c r="D363" s="55"/>
      <c r="E363" s="55"/>
      <c r="F363" s="55"/>
      <c r="G363" s="55"/>
      <c r="H363" s="55"/>
      <c r="I363" s="55"/>
      <c r="J363" s="55"/>
      <c r="K363" s="55"/>
    </row>
    <row r="364" spans="1:11">
      <c r="A364" s="55"/>
      <c r="B364" s="55"/>
      <c r="C364" s="55"/>
      <c r="D364" s="55"/>
      <c r="E364" s="55"/>
      <c r="F364" s="55"/>
      <c r="G364" s="55"/>
      <c r="H364" s="55"/>
      <c r="I364" s="55"/>
      <c r="J364" s="55"/>
      <c r="K364" s="55"/>
    </row>
    <row r="365" spans="1:11">
      <c r="A365" s="55"/>
      <c r="B365" s="55"/>
      <c r="C365" s="55"/>
      <c r="D365" s="55"/>
      <c r="E365" s="55"/>
      <c r="F365" s="55"/>
      <c r="G365" s="55"/>
      <c r="H365" s="55"/>
      <c r="I365" s="55"/>
      <c r="J365" s="55"/>
      <c r="K365" s="55"/>
    </row>
    <row r="366" spans="1:11">
      <c r="A366" s="55"/>
      <c r="B366" s="55"/>
      <c r="C366" s="55"/>
      <c r="D366" s="55"/>
      <c r="E366" s="55"/>
      <c r="F366" s="55"/>
      <c r="G366" s="55"/>
      <c r="H366" s="55"/>
      <c r="I366" s="55"/>
      <c r="J366" s="55"/>
      <c r="K366" s="55"/>
    </row>
    <row r="367" spans="1:11">
      <c r="A367" s="55"/>
      <c r="B367" s="55"/>
      <c r="C367" s="55"/>
      <c r="D367" s="55"/>
      <c r="E367" s="55"/>
      <c r="F367" s="55"/>
      <c r="G367" s="55"/>
      <c r="H367" s="55"/>
      <c r="I367" s="55"/>
      <c r="J367" s="55"/>
      <c r="K367" s="55"/>
    </row>
    <row r="368" spans="1:11">
      <c r="A368" s="55"/>
      <c r="B368" s="55"/>
      <c r="C368" s="55"/>
      <c r="D368" s="55"/>
      <c r="E368" s="55"/>
      <c r="F368" s="55"/>
      <c r="G368" s="55"/>
      <c r="H368" s="55"/>
      <c r="I368" s="55"/>
      <c r="J368" s="55"/>
      <c r="K368" s="55"/>
    </row>
    <row r="369" spans="1:11">
      <c r="A369" s="55"/>
      <c r="B369" s="55"/>
      <c r="C369" s="55"/>
      <c r="D369" s="55"/>
      <c r="E369" s="55"/>
      <c r="F369" s="55"/>
      <c r="G369" s="55"/>
      <c r="H369" s="55"/>
      <c r="I369" s="55"/>
      <c r="J369" s="55"/>
      <c r="K369" s="55"/>
    </row>
    <row r="370" spans="1:11">
      <c r="A370" s="55"/>
      <c r="B370" s="55"/>
      <c r="C370" s="55"/>
      <c r="D370" s="55"/>
      <c r="E370" s="55"/>
      <c r="F370" s="55"/>
      <c r="G370" s="55"/>
      <c r="H370" s="55"/>
      <c r="I370" s="55"/>
      <c r="J370" s="55"/>
      <c r="K370" s="55"/>
    </row>
    <row r="371" spans="1:11">
      <c r="A371" s="55"/>
      <c r="B371" s="55"/>
      <c r="C371" s="55"/>
      <c r="D371" s="55"/>
      <c r="E371" s="55"/>
      <c r="F371" s="55"/>
      <c r="G371" s="55"/>
      <c r="H371" s="55"/>
      <c r="I371" s="55"/>
      <c r="J371" s="55"/>
      <c r="K371" s="55"/>
    </row>
    <row r="372" spans="1:11">
      <c r="A372" s="55"/>
      <c r="B372" s="55"/>
      <c r="C372" s="55"/>
      <c r="D372" s="55"/>
      <c r="E372" s="55"/>
      <c r="F372" s="55"/>
      <c r="G372" s="55"/>
      <c r="H372" s="55"/>
      <c r="I372" s="55"/>
      <c r="J372" s="55"/>
      <c r="K372" s="55"/>
    </row>
    <row r="373" spans="1:11">
      <c r="A373" s="55"/>
      <c r="B373" s="55"/>
      <c r="C373" s="55"/>
      <c r="D373" s="55"/>
      <c r="E373" s="55"/>
      <c r="F373" s="55"/>
      <c r="G373" s="55"/>
      <c r="H373" s="55"/>
      <c r="I373" s="55"/>
      <c r="J373" s="55"/>
      <c r="K373" s="55"/>
    </row>
    <row r="374" spans="1:11">
      <c r="A374" s="55"/>
      <c r="B374" s="55"/>
      <c r="C374" s="55"/>
      <c r="D374" s="55"/>
      <c r="E374" s="55"/>
      <c r="F374" s="55"/>
      <c r="G374" s="55"/>
      <c r="H374" s="55"/>
      <c r="I374" s="55"/>
      <c r="J374" s="55"/>
      <c r="K374" s="55"/>
    </row>
    <row r="375" spans="1:11">
      <c r="A375" s="55"/>
      <c r="B375" s="55"/>
      <c r="C375" s="55"/>
      <c r="D375" s="55"/>
      <c r="E375" s="55"/>
      <c r="F375" s="55"/>
      <c r="G375" s="55"/>
      <c r="H375" s="55"/>
      <c r="I375" s="55"/>
      <c r="J375" s="55"/>
      <c r="K375" s="55"/>
    </row>
    <row r="376" spans="1:11">
      <c r="A376" s="55"/>
      <c r="B376" s="55"/>
      <c r="C376" s="55"/>
      <c r="D376" s="55"/>
      <c r="E376" s="55"/>
      <c r="F376" s="55"/>
      <c r="G376" s="55"/>
      <c r="H376" s="55"/>
      <c r="I376" s="55"/>
      <c r="J376" s="55"/>
      <c r="K376" s="55"/>
    </row>
    <row r="377" spans="1:11">
      <c r="A377" s="55"/>
      <c r="B377" s="55"/>
      <c r="C377" s="55"/>
      <c r="D377" s="55"/>
      <c r="E377" s="55"/>
      <c r="F377" s="55"/>
      <c r="G377" s="55"/>
      <c r="H377" s="55"/>
      <c r="I377" s="55"/>
      <c r="J377" s="55"/>
      <c r="K377" s="55"/>
    </row>
    <row r="378" spans="1:11">
      <c r="A378" s="55"/>
      <c r="B378" s="55"/>
      <c r="C378" s="55"/>
      <c r="D378" s="55"/>
      <c r="E378" s="55"/>
      <c r="F378" s="55"/>
      <c r="G378" s="55"/>
      <c r="H378" s="55"/>
      <c r="I378" s="55"/>
      <c r="J378" s="55"/>
      <c r="K378" s="55"/>
    </row>
    <row r="379" spans="1:11">
      <c r="A379" s="55"/>
      <c r="B379" s="55"/>
      <c r="C379" s="55"/>
      <c r="D379" s="55"/>
      <c r="E379" s="55"/>
      <c r="F379" s="55"/>
      <c r="G379" s="55"/>
      <c r="H379" s="55"/>
      <c r="I379" s="55"/>
      <c r="J379" s="55"/>
      <c r="K379" s="55"/>
    </row>
    <row r="380" spans="1:11">
      <c r="A380" s="55"/>
      <c r="B380" s="55"/>
      <c r="C380" s="55"/>
      <c r="D380" s="55"/>
      <c r="E380" s="55"/>
      <c r="F380" s="55"/>
      <c r="G380" s="55"/>
      <c r="H380" s="55"/>
      <c r="I380" s="55"/>
      <c r="J380" s="55"/>
      <c r="K380" s="55"/>
    </row>
    <row r="381" spans="1:11">
      <c r="A381" s="55"/>
      <c r="B381" s="55"/>
      <c r="C381" s="55"/>
      <c r="D381" s="55"/>
      <c r="E381" s="55"/>
      <c r="F381" s="55"/>
      <c r="G381" s="55"/>
      <c r="H381" s="55"/>
      <c r="I381" s="55"/>
      <c r="J381" s="55"/>
      <c r="K381" s="55"/>
    </row>
    <row r="382" spans="1:11">
      <c r="A382" s="55"/>
      <c r="B382" s="55"/>
      <c r="C382" s="55"/>
      <c r="D382" s="55"/>
      <c r="E382" s="55"/>
      <c r="F382" s="55"/>
      <c r="G382" s="55"/>
      <c r="H382" s="55"/>
      <c r="I382" s="55"/>
      <c r="J382" s="55"/>
      <c r="K382" s="55"/>
    </row>
    <row r="383" spans="1:11">
      <c r="A383" s="55"/>
      <c r="B383" s="55"/>
      <c r="C383" s="55"/>
      <c r="D383" s="55"/>
      <c r="E383" s="55"/>
      <c r="F383" s="55"/>
      <c r="G383" s="55"/>
      <c r="H383" s="55"/>
      <c r="I383" s="55"/>
      <c r="J383" s="55"/>
      <c r="K383" s="55"/>
    </row>
    <row r="384" spans="1:11">
      <c r="A384" s="55"/>
      <c r="B384" s="55"/>
      <c r="C384" s="55"/>
      <c r="D384" s="55"/>
      <c r="E384" s="55"/>
      <c r="F384" s="55"/>
      <c r="G384" s="55"/>
      <c r="H384" s="55"/>
      <c r="I384" s="55"/>
      <c r="J384" s="55"/>
      <c r="K384" s="55"/>
    </row>
    <row r="385" spans="1:11">
      <c r="A385" s="55"/>
      <c r="B385" s="55"/>
      <c r="C385" s="55"/>
      <c r="D385" s="55"/>
      <c r="E385" s="55"/>
      <c r="F385" s="55"/>
      <c r="G385" s="55"/>
      <c r="H385" s="55"/>
      <c r="I385" s="55"/>
      <c r="J385" s="55"/>
      <c r="K385" s="55"/>
    </row>
    <row r="386" spans="1:11">
      <c r="A386" s="55"/>
      <c r="B386" s="55"/>
      <c r="C386" s="55"/>
      <c r="D386" s="55"/>
      <c r="E386" s="55"/>
      <c r="F386" s="55"/>
      <c r="G386" s="55"/>
      <c r="H386" s="55"/>
      <c r="I386" s="55"/>
      <c r="J386" s="55"/>
      <c r="K386" s="55"/>
    </row>
    <row r="387" spans="1:11">
      <c r="A387" s="55"/>
      <c r="B387" s="55"/>
      <c r="C387" s="55"/>
      <c r="D387" s="55"/>
      <c r="E387" s="55"/>
      <c r="F387" s="55"/>
      <c r="G387" s="55"/>
      <c r="H387" s="55"/>
      <c r="I387" s="55"/>
      <c r="J387" s="55"/>
      <c r="K387" s="55"/>
    </row>
    <row r="388" spans="1:11">
      <c r="A388" s="55"/>
      <c r="B388" s="55"/>
      <c r="C388" s="55"/>
      <c r="D388" s="55"/>
      <c r="E388" s="55"/>
      <c r="F388" s="55"/>
      <c r="G388" s="55"/>
      <c r="H388" s="55"/>
      <c r="I388" s="55"/>
      <c r="J388" s="55"/>
      <c r="K388" s="55"/>
    </row>
    <row r="389" spans="1:11">
      <c r="A389" s="55"/>
      <c r="B389" s="55"/>
      <c r="C389" s="55"/>
      <c r="D389" s="55"/>
      <c r="E389" s="55"/>
      <c r="F389" s="55"/>
      <c r="G389" s="55"/>
      <c r="H389" s="55"/>
      <c r="I389" s="55"/>
      <c r="J389" s="55"/>
      <c r="K389" s="55"/>
    </row>
    <row r="390" spans="1:11">
      <c r="A390" s="55"/>
      <c r="B390" s="55"/>
      <c r="C390" s="55"/>
      <c r="D390" s="55"/>
      <c r="E390" s="55"/>
      <c r="F390" s="55"/>
      <c r="G390" s="55"/>
      <c r="H390" s="55"/>
      <c r="I390" s="55"/>
      <c r="J390" s="55"/>
      <c r="K390" s="55"/>
    </row>
    <row r="391" spans="1:11">
      <c r="A391" s="55"/>
      <c r="B391" s="55"/>
      <c r="C391" s="55"/>
      <c r="D391" s="55"/>
      <c r="E391" s="55"/>
      <c r="F391" s="55"/>
      <c r="G391" s="55"/>
      <c r="H391" s="55"/>
      <c r="I391" s="55"/>
      <c r="J391" s="55"/>
      <c r="K391" s="55"/>
    </row>
    <row r="392" spans="1:11">
      <c r="A392" s="55"/>
      <c r="B392" s="55"/>
      <c r="C392" s="55"/>
      <c r="D392" s="55"/>
      <c r="E392" s="55"/>
      <c r="F392" s="55"/>
      <c r="G392" s="55"/>
      <c r="H392" s="55"/>
      <c r="I392" s="55"/>
      <c r="J392" s="55"/>
      <c r="K392" s="55"/>
    </row>
    <row r="393" spans="1:11">
      <c r="A393" s="55"/>
      <c r="B393" s="55"/>
      <c r="C393" s="55"/>
      <c r="D393" s="55"/>
      <c r="E393" s="55"/>
      <c r="F393" s="55"/>
      <c r="G393" s="55"/>
      <c r="H393" s="55"/>
      <c r="I393" s="55"/>
      <c r="J393" s="55"/>
      <c r="K393" s="55"/>
    </row>
    <row r="394" spans="1:11">
      <c r="A394" s="55"/>
      <c r="B394" s="55"/>
      <c r="C394" s="55"/>
      <c r="D394" s="55"/>
      <c r="E394" s="55"/>
      <c r="F394" s="55"/>
      <c r="G394" s="55"/>
      <c r="H394" s="55"/>
      <c r="I394" s="55"/>
      <c r="J394" s="55"/>
      <c r="K394" s="55"/>
    </row>
    <row r="395" spans="1:11">
      <c r="A395" s="55"/>
      <c r="B395" s="55"/>
      <c r="C395" s="55"/>
      <c r="D395" s="55"/>
      <c r="E395" s="55"/>
      <c r="F395" s="55"/>
      <c r="G395" s="55"/>
      <c r="H395" s="55"/>
      <c r="I395" s="55"/>
      <c r="J395" s="55"/>
      <c r="K395" s="55"/>
    </row>
    <row r="396" spans="1:11">
      <c r="A396" s="55"/>
      <c r="B396" s="55"/>
      <c r="C396" s="55"/>
      <c r="D396" s="55"/>
      <c r="E396" s="55"/>
      <c r="F396" s="55"/>
      <c r="G396" s="55"/>
      <c r="H396" s="55"/>
      <c r="I396" s="55"/>
      <c r="J396" s="55"/>
      <c r="K396" s="55"/>
    </row>
    <row r="397" spans="1:11">
      <c r="A397" s="55"/>
      <c r="B397" s="55"/>
      <c r="C397" s="55"/>
      <c r="D397" s="55"/>
      <c r="E397" s="55"/>
      <c r="F397" s="55"/>
      <c r="G397" s="55"/>
      <c r="H397" s="55"/>
      <c r="I397" s="55"/>
      <c r="J397" s="55"/>
      <c r="K397" s="55"/>
    </row>
    <row r="398" spans="1:11">
      <c r="A398" s="55"/>
      <c r="B398" s="55"/>
      <c r="C398" s="55"/>
      <c r="D398" s="55"/>
      <c r="E398" s="55"/>
      <c r="F398" s="55"/>
      <c r="G398" s="55"/>
      <c r="H398" s="55"/>
      <c r="I398" s="55"/>
      <c r="J398" s="55"/>
      <c r="K398" s="55"/>
    </row>
    <row r="399" spans="1:11">
      <c r="A399" s="55"/>
      <c r="B399" s="55"/>
      <c r="C399" s="55"/>
      <c r="D399" s="55"/>
      <c r="E399" s="55"/>
      <c r="F399" s="55"/>
      <c r="G399" s="55"/>
      <c r="H399" s="55"/>
      <c r="I399" s="55"/>
      <c r="J399" s="55"/>
      <c r="K399" s="55"/>
    </row>
    <row r="400" spans="1:11">
      <c r="A400" s="55"/>
      <c r="B400" s="55"/>
      <c r="C400" s="55"/>
      <c r="D400" s="55"/>
      <c r="E400" s="55"/>
      <c r="F400" s="55"/>
      <c r="G400" s="55"/>
      <c r="H400" s="55"/>
      <c r="I400" s="55"/>
      <c r="J400" s="55"/>
      <c r="K400" s="55"/>
    </row>
    <row r="401" spans="1:11">
      <c r="A401" s="55"/>
      <c r="B401" s="55"/>
      <c r="C401" s="55"/>
      <c r="D401" s="55"/>
      <c r="E401" s="55"/>
      <c r="F401" s="55"/>
      <c r="G401" s="55"/>
      <c r="H401" s="55"/>
      <c r="I401" s="55"/>
      <c r="J401" s="55"/>
      <c r="K401" s="55"/>
    </row>
    <row r="402" spans="1:11">
      <c r="A402" s="55"/>
      <c r="B402" s="55"/>
      <c r="C402" s="55"/>
      <c r="D402" s="55"/>
      <c r="E402" s="55"/>
      <c r="F402" s="55"/>
      <c r="G402" s="55"/>
      <c r="H402" s="55"/>
      <c r="I402" s="55"/>
      <c r="J402" s="55"/>
      <c r="K402" s="55"/>
    </row>
    <row r="403" spans="1:11">
      <c r="A403" s="55"/>
      <c r="B403" s="55"/>
      <c r="C403" s="55"/>
      <c r="D403" s="55"/>
      <c r="E403" s="55"/>
      <c r="F403" s="55"/>
      <c r="G403" s="55"/>
      <c r="H403" s="55"/>
      <c r="I403" s="55"/>
      <c r="J403" s="55"/>
      <c r="K403" s="55"/>
    </row>
    <row r="404" spans="1:11">
      <c r="A404" s="55"/>
      <c r="B404" s="55"/>
      <c r="C404" s="55"/>
      <c r="D404" s="55"/>
      <c r="E404" s="55"/>
      <c r="F404" s="55"/>
      <c r="G404" s="55"/>
      <c r="H404" s="55"/>
      <c r="I404" s="55"/>
      <c r="J404" s="55"/>
      <c r="K404" s="55"/>
    </row>
    <row r="405" spans="1:11">
      <c r="A405" s="55"/>
      <c r="B405" s="55"/>
      <c r="C405" s="55"/>
      <c r="D405" s="55"/>
      <c r="E405" s="55"/>
      <c r="F405" s="55"/>
      <c r="G405" s="55"/>
      <c r="H405" s="55"/>
      <c r="I405" s="55"/>
      <c r="J405" s="55"/>
      <c r="K405" s="55"/>
    </row>
    <row r="406" spans="1:11">
      <c r="A406" s="55"/>
      <c r="B406" s="55"/>
      <c r="C406" s="55"/>
      <c r="D406" s="55"/>
      <c r="E406" s="55"/>
      <c r="F406" s="55"/>
      <c r="G406" s="55"/>
      <c r="H406" s="55"/>
      <c r="I406" s="55"/>
      <c r="J406" s="55"/>
      <c r="K406" s="55"/>
    </row>
    <row r="407" spans="1:11">
      <c r="A407" s="55"/>
      <c r="B407" s="55"/>
      <c r="C407" s="55"/>
      <c r="D407" s="55"/>
      <c r="E407" s="55"/>
      <c r="F407" s="55"/>
      <c r="G407" s="55"/>
      <c r="H407" s="55"/>
      <c r="I407" s="55"/>
      <c r="J407" s="55"/>
      <c r="K407" s="55"/>
    </row>
    <row r="408" spans="1:11">
      <c r="A408" s="55"/>
      <c r="B408" s="55"/>
      <c r="C408" s="55"/>
      <c r="D408" s="55"/>
      <c r="E408" s="55"/>
      <c r="F408" s="55"/>
      <c r="G408" s="55"/>
      <c r="H408" s="55"/>
      <c r="I408" s="55"/>
      <c r="J408" s="55"/>
      <c r="K408" s="55"/>
    </row>
    <row r="409" spans="1:11">
      <c r="A409" s="55"/>
      <c r="B409" s="55"/>
      <c r="C409" s="55"/>
      <c r="D409" s="55"/>
      <c r="E409" s="55"/>
      <c r="F409" s="55"/>
      <c r="G409" s="55"/>
      <c r="H409" s="55"/>
      <c r="I409" s="55"/>
      <c r="J409" s="55"/>
      <c r="K409" s="55"/>
    </row>
    <row r="410" spans="1:11">
      <c r="A410" s="55"/>
      <c r="B410" s="55"/>
      <c r="C410" s="55"/>
      <c r="D410" s="55"/>
      <c r="E410" s="55"/>
      <c r="F410" s="55"/>
      <c r="G410" s="55"/>
      <c r="H410" s="55"/>
      <c r="I410" s="55"/>
      <c r="J410" s="55"/>
      <c r="K410" s="55"/>
    </row>
    <row r="411" spans="1:11">
      <c r="A411" s="55"/>
      <c r="B411" s="55"/>
      <c r="C411" s="55"/>
      <c r="D411" s="55"/>
      <c r="E411" s="55"/>
      <c r="F411" s="55"/>
      <c r="G411" s="55"/>
      <c r="H411" s="55"/>
      <c r="I411" s="55"/>
      <c r="J411" s="55"/>
      <c r="K411" s="55"/>
    </row>
    <row r="412" spans="1:11">
      <c r="A412" s="55"/>
      <c r="B412" s="55"/>
      <c r="C412" s="55"/>
      <c r="D412" s="55"/>
      <c r="E412" s="55"/>
      <c r="F412" s="55"/>
      <c r="G412" s="55"/>
      <c r="H412" s="55"/>
      <c r="I412" s="55"/>
      <c r="J412" s="55"/>
      <c r="K412" s="55"/>
    </row>
    <row r="413" spans="1:11">
      <c r="A413" s="55"/>
      <c r="B413" s="55"/>
      <c r="C413" s="55"/>
      <c r="D413" s="55"/>
      <c r="E413" s="55"/>
      <c r="F413" s="55"/>
      <c r="G413" s="55"/>
      <c r="H413" s="55"/>
      <c r="I413" s="55"/>
      <c r="J413" s="55"/>
      <c r="K413" s="55"/>
    </row>
    <row r="414" spans="1:11">
      <c r="A414" s="55"/>
      <c r="B414" s="55"/>
      <c r="C414" s="55"/>
      <c r="D414" s="55"/>
      <c r="E414" s="55"/>
      <c r="F414" s="55"/>
      <c r="G414" s="55"/>
      <c r="H414" s="55"/>
      <c r="I414" s="55"/>
      <c r="J414" s="55"/>
      <c r="K414" s="55"/>
    </row>
    <row r="415" spans="1:11">
      <c r="A415" s="55"/>
      <c r="B415" s="55"/>
      <c r="C415" s="55"/>
      <c r="D415" s="55"/>
      <c r="E415" s="55"/>
      <c r="F415" s="55"/>
      <c r="G415" s="55"/>
      <c r="H415" s="55"/>
      <c r="I415" s="55"/>
      <c r="J415" s="55"/>
      <c r="K415" s="55"/>
    </row>
    <row r="416" spans="1:11">
      <c r="A416" s="55"/>
      <c r="B416" s="55"/>
      <c r="C416" s="55"/>
      <c r="D416" s="55"/>
      <c r="E416" s="55"/>
      <c r="F416" s="55"/>
      <c r="G416" s="55"/>
      <c r="H416" s="55"/>
      <c r="I416" s="55"/>
      <c r="J416" s="55"/>
      <c r="K416" s="55"/>
    </row>
    <row r="417" spans="1:11">
      <c r="A417" s="55"/>
      <c r="B417" s="55"/>
      <c r="C417" s="55"/>
      <c r="D417" s="55"/>
      <c r="E417" s="55"/>
      <c r="F417" s="55"/>
      <c r="G417" s="55"/>
      <c r="H417" s="55"/>
      <c r="I417" s="55"/>
      <c r="J417" s="55"/>
      <c r="K417" s="55"/>
    </row>
    <row r="418" spans="1:11">
      <c r="A418" s="55"/>
      <c r="B418" s="55"/>
      <c r="C418" s="55"/>
      <c r="D418" s="55"/>
      <c r="E418" s="55"/>
      <c r="F418" s="55"/>
      <c r="G418" s="55"/>
      <c r="H418" s="55"/>
      <c r="I418" s="55"/>
      <c r="J418" s="55"/>
      <c r="K418" s="55"/>
    </row>
    <row r="419" spans="1:11">
      <c r="A419" s="55"/>
      <c r="B419" s="55"/>
      <c r="C419" s="55"/>
      <c r="D419" s="55"/>
      <c r="E419" s="55"/>
      <c r="F419" s="55"/>
      <c r="G419" s="55"/>
      <c r="H419" s="55"/>
      <c r="I419" s="55"/>
      <c r="J419" s="55"/>
      <c r="K419" s="55"/>
    </row>
    <row r="420" spans="1:11">
      <c r="A420" s="55"/>
      <c r="B420" s="55"/>
      <c r="C420" s="55"/>
      <c r="D420" s="55"/>
      <c r="E420" s="55"/>
      <c r="F420" s="55"/>
      <c r="G420" s="55"/>
      <c r="H420" s="55"/>
      <c r="I420" s="55"/>
      <c r="J420" s="55"/>
      <c r="K420" s="55"/>
    </row>
    <row r="421" spans="1:11">
      <c r="A421" s="55"/>
      <c r="B421" s="55"/>
      <c r="C421" s="55"/>
      <c r="D421" s="55"/>
      <c r="E421" s="55"/>
      <c r="F421" s="55"/>
      <c r="G421" s="55"/>
      <c r="H421" s="55"/>
      <c r="I421" s="55"/>
      <c r="J421" s="55"/>
      <c r="K421" s="55"/>
    </row>
    <row r="422" spans="1:11">
      <c r="A422" s="55"/>
      <c r="B422" s="55"/>
      <c r="C422" s="55"/>
      <c r="D422" s="55"/>
      <c r="E422" s="55"/>
      <c r="F422" s="55"/>
      <c r="G422" s="55"/>
      <c r="H422" s="55"/>
      <c r="I422" s="55"/>
      <c r="J422" s="55"/>
      <c r="K422" s="55"/>
    </row>
    <row r="423" spans="1:11">
      <c r="A423" s="55"/>
      <c r="B423" s="55"/>
      <c r="C423" s="55"/>
      <c r="D423" s="55"/>
      <c r="E423" s="55"/>
      <c r="F423" s="55"/>
      <c r="G423" s="55"/>
      <c r="H423" s="55"/>
      <c r="I423" s="55"/>
      <c r="J423" s="55"/>
      <c r="K423" s="55"/>
    </row>
    <row r="424" spans="1:11">
      <c r="A424" s="55"/>
      <c r="B424" s="55"/>
      <c r="C424" s="55"/>
      <c r="D424" s="55"/>
      <c r="E424" s="55"/>
      <c r="F424" s="55"/>
      <c r="G424" s="55"/>
      <c r="H424" s="55"/>
      <c r="I424" s="55"/>
      <c r="J424" s="55"/>
      <c r="K424" s="55"/>
    </row>
    <row r="425" spans="1:11">
      <c r="A425" s="55"/>
      <c r="B425" s="55"/>
      <c r="C425" s="55"/>
      <c r="D425" s="55"/>
      <c r="E425" s="55"/>
      <c r="F425" s="55"/>
      <c r="G425" s="55"/>
      <c r="H425" s="55"/>
      <c r="I425" s="55"/>
      <c r="J425" s="55"/>
      <c r="K425" s="55"/>
    </row>
    <row r="426" spans="1:11">
      <c r="A426" s="55"/>
      <c r="B426" s="55"/>
      <c r="C426" s="55"/>
      <c r="D426" s="55"/>
      <c r="E426" s="55"/>
      <c r="F426" s="55"/>
      <c r="G426" s="55"/>
      <c r="H426" s="55"/>
      <c r="I426" s="55"/>
      <c r="J426" s="55"/>
      <c r="K426" s="55"/>
    </row>
    <row r="427" spans="1:11">
      <c r="A427" s="55"/>
      <c r="B427" s="55"/>
      <c r="C427" s="55"/>
      <c r="D427" s="55"/>
      <c r="E427" s="55"/>
      <c r="F427" s="55"/>
      <c r="G427" s="55"/>
      <c r="H427" s="55"/>
      <c r="I427" s="55"/>
      <c r="J427" s="55"/>
      <c r="K427" s="55"/>
    </row>
    <row r="428" spans="1:11">
      <c r="A428" s="55"/>
      <c r="B428" s="55"/>
      <c r="C428" s="55"/>
      <c r="D428" s="55"/>
      <c r="E428" s="55"/>
      <c r="F428" s="55"/>
      <c r="G428" s="55"/>
      <c r="H428" s="55"/>
      <c r="I428" s="55"/>
      <c r="J428" s="55"/>
      <c r="K428" s="55"/>
    </row>
    <row r="429" spans="1:11">
      <c r="A429" s="55"/>
      <c r="B429" s="55"/>
      <c r="C429" s="55"/>
      <c r="D429" s="55"/>
      <c r="E429" s="55"/>
      <c r="F429" s="55"/>
      <c r="G429" s="55"/>
      <c r="H429" s="55"/>
      <c r="I429" s="55"/>
      <c r="J429" s="55"/>
      <c r="K429" s="55"/>
    </row>
    <row r="430" spans="1:11">
      <c r="A430" s="55"/>
      <c r="B430" s="55"/>
      <c r="C430" s="55"/>
      <c r="D430" s="55"/>
      <c r="E430" s="55"/>
      <c r="F430" s="55"/>
      <c r="G430" s="55"/>
      <c r="H430" s="55"/>
      <c r="I430" s="55"/>
      <c r="J430" s="55"/>
      <c r="K430" s="55"/>
    </row>
    <row r="431" spans="1:11">
      <c r="A431" s="55"/>
      <c r="B431" s="55"/>
      <c r="C431" s="55"/>
      <c r="D431" s="55"/>
      <c r="E431" s="55"/>
      <c r="F431" s="55"/>
      <c r="G431" s="55"/>
      <c r="H431" s="55"/>
      <c r="I431" s="55"/>
      <c r="J431" s="55"/>
      <c r="K431" s="55"/>
    </row>
    <row r="432" spans="1:11">
      <c r="A432" s="55"/>
      <c r="B432" s="55"/>
      <c r="C432" s="55"/>
      <c r="D432" s="55"/>
      <c r="E432" s="55"/>
      <c r="F432" s="55"/>
      <c r="G432" s="55"/>
      <c r="H432" s="55"/>
      <c r="I432" s="55"/>
      <c r="J432" s="55"/>
      <c r="K432" s="55"/>
    </row>
    <row r="433" spans="1:11">
      <c r="A433" s="55"/>
      <c r="B433" s="55"/>
      <c r="C433" s="55"/>
      <c r="D433" s="55"/>
      <c r="E433" s="55"/>
      <c r="F433" s="55"/>
      <c r="G433" s="55"/>
      <c r="H433" s="55"/>
      <c r="I433" s="55"/>
      <c r="J433" s="55"/>
      <c r="K433" s="55"/>
    </row>
    <row r="434" spans="1:11">
      <c r="A434" s="55"/>
      <c r="B434" s="55"/>
      <c r="C434" s="55"/>
      <c r="D434" s="55"/>
      <c r="E434" s="55"/>
      <c r="F434" s="55"/>
      <c r="G434" s="55"/>
      <c r="H434" s="55"/>
      <c r="I434" s="55"/>
      <c r="J434" s="55"/>
      <c r="K434" s="55"/>
    </row>
    <row r="435" spans="1:11">
      <c r="A435" s="55"/>
      <c r="B435" s="55"/>
      <c r="C435" s="55"/>
      <c r="D435" s="55"/>
      <c r="E435" s="55"/>
      <c r="F435" s="55"/>
      <c r="G435" s="55"/>
      <c r="H435" s="55"/>
      <c r="I435" s="55"/>
      <c r="J435" s="55"/>
      <c r="K435" s="55"/>
    </row>
    <row r="436" spans="1:11">
      <c r="A436" s="55"/>
      <c r="B436" s="55"/>
      <c r="C436" s="55"/>
      <c r="D436" s="55"/>
      <c r="E436" s="55"/>
      <c r="F436" s="55"/>
      <c r="G436" s="55"/>
      <c r="H436" s="55"/>
      <c r="I436" s="55"/>
      <c r="J436" s="55"/>
      <c r="K436" s="55"/>
    </row>
    <row r="437" spans="1:11">
      <c r="A437" s="55"/>
      <c r="B437" s="55"/>
      <c r="C437" s="55"/>
      <c r="D437" s="55"/>
      <c r="E437" s="55"/>
      <c r="F437" s="55"/>
      <c r="G437" s="55"/>
      <c r="H437" s="55"/>
      <c r="I437" s="55"/>
      <c r="J437" s="55"/>
      <c r="K437" s="55"/>
    </row>
    <row r="438" spans="1:11">
      <c r="A438" s="55"/>
      <c r="B438" s="55"/>
      <c r="C438" s="55"/>
      <c r="D438" s="55"/>
      <c r="E438" s="55"/>
      <c r="F438" s="55"/>
      <c r="G438" s="55"/>
      <c r="H438" s="55"/>
      <c r="I438" s="55"/>
      <c r="J438" s="55"/>
      <c r="K438" s="55"/>
    </row>
    <row r="439" spans="1:11">
      <c r="A439" s="55"/>
      <c r="B439" s="55"/>
      <c r="C439" s="55"/>
      <c r="D439" s="55"/>
      <c r="E439" s="55"/>
      <c r="F439" s="55"/>
      <c r="G439" s="55"/>
      <c r="H439" s="55"/>
      <c r="I439" s="55"/>
      <c r="J439" s="55"/>
      <c r="K439" s="55"/>
    </row>
    <row r="440" spans="1:11">
      <c r="A440" s="55"/>
      <c r="B440" s="55"/>
      <c r="C440" s="55"/>
      <c r="D440" s="55"/>
      <c r="E440" s="55"/>
      <c r="F440" s="55"/>
      <c r="G440" s="55"/>
      <c r="H440" s="55"/>
      <c r="I440" s="55"/>
      <c r="J440" s="55"/>
      <c r="K440" s="55"/>
    </row>
    <row r="441" spans="1:11">
      <c r="A441" s="55"/>
      <c r="B441" s="55"/>
      <c r="C441" s="55"/>
      <c r="D441" s="55"/>
      <c r="E441" s="55"/>
      <c r="F441" s="55"/>
      <c r="G441" s="55"/>
      <c r="H441" s="55"/>
      <c r="I441" s="55"/>
      <c r="J441" s="55"/>
      <c r="K441" s="55"/>
    </row>
    <row r="442" spans="1:11">
      <c r="A442" s="55"/>
      <c r="B442" s="55"/>
      <c r="C442" s="55"/>
      <c r="D442" s="55"/>
      <c r="E442" s="55"/>
      <c r="F442" s="55"/>
      <c r="G442" s="55"/>
      <c r="H442" s="55"/>
      <c r="I442" s="55"/>
      <c r="J442" s="55"/>
      <c r="K442" s="55"/>
    </row>
    <row r="443" spans="1:11">
      <c r="A443" s="55"/>
      <c r="B443" s="55"/>
      <c r="C443" s="55"/>
      <c r="D443" s="55"/>
      <c r="E443" s="55"/>
      <c r="F443" s="55"/>
      <c r="G443" s="55"/>
      <c r="H443" s="55"/>
      <c r="I443" s="55"/>
      <c r="J443" s="55"/>
      <c r="K443" s="55"/>
    </row>
    <row r="444" spans="1:11">
      <c r="A444" s="55"/>
      <c r="B444" s="55"/>
      <c r="C444" s="55"/>
      <c r="D444" s="55"/>
      <c r="E444" s="55"/>
      <c r="F444" s="55"/>
      <c r="G444" s="55"/>
      <c r="H444" s="55"/>
      <c r="I444" s="55"/>
      <c r="J444" s="55"/>
      <c r="K444" s="55"/>
    </row>
    <row r="445" spans="1:11">
      <c r="A445" s="55"/>
      <c r="B445" s="55"/>
      <c r="C445" s="55"/>
      <c r="D445" s="55"/>
      <c r="E445" s="55"/>
      <c r="F445" s="55"/>
      <c r="G445" s="55"/>
      <c r="H445" s="55"/>
      <c r="I445" s="55"/>
      <c r="J445" s="55"/>
      <c r="K445" s="55"/>
    </row>
    <row r="446" spans="1:11">
      <c r="A446" s="55"/>
      <c r="B446" s="55"/>
      <c r="C446" s="55"/>
      <c r="D446" s="55"/>
      <c r="E446" s="55"/>
      <c r="F446" s="55"/>
      <c r="G446" s="55"/>
      <c r="H446" s="55"/>
      <c r="I446" s="55"/>
      <c r="J446" s="55"/>
      <c r="K446" s="55"/>
    </row>
    <row r="447" spans="1:11">
      <c r="A447" s="55"/>
      <c r="B447" s="55"/>
      <c r="C447" s="55"/>
      <c r="D447" s="55"/>
      <c r="E447" s="55"/>
      <c r="F447" s="55"/>
      <c r="G447" s="55"/>
      <c r="H447" s="55"/>
      <c r="I447" s="55"/>
      <c r="J447" s="55"/>
      <c r="K447" s="55"/>
    </row>
    <row r="448" spans="1:11">
      <c r="A448" s="55"/>
      <c r="B448" s="55"/>
      <c r="C448" s="55"/>
      <c r="D448" s="55"/>
      <c r="E448" s="55"/>
      <c r="F448" s="55"/>
      <c r="G448" s="55"/>
      <c r="H448" s="55"/>
      <c r="I448" s="55"/>
      <c r="J448" s="55"/>
      <c r="K448" s="55"/>
    </row>
    <row r="449" spans="1:11">
      <c r="A449" s="55"/>
      <c r="B449" s="55"/>
      <c r="C449" s="55"/>
      <c r="D449" s="55"/>
      <c r="E449" s="55"/>
      <c r="F449" s="55"/>
      <c r="G449" s="55"/>
      <c r="H449" s="55"/>
      <c r="I449" s="55"/>
      <c r="J449" s="55"/>
      <c r="K449" s="55"/>
    </row>
    <row r="450" spans="1:11">
      <c r="A450" s="55"/>
      <c r="B450" s="55"/>
      <c r="C450" s="55"/>
      <c r="D450" s="55"/>
      <c r="E450" s="55"/>
      <c r="F450" s="55"/>
      <c r="G450" s="55"/>
      <c r="H450" s="55"/>
      <c r="I450" s="55"/>
      <c r="J450" s="55"/>
      <c r="K450" s="55"/>
    </row>
    <row r="451" spans="1:11">
      <c r="A451" s="55"/>
      <c r="B451" s="55"/>
      <c r="C451" s="55"/>
      <c r="D451" s="55"/>
      <c r="E451" s="55"/>
      <c r="F451" s="55"/>
      <c r="G451" s="55"/>
      <c r="H451" s="55"/>
      <c r="I451" s="55"/>
      <c r="J451" s="55"/>
      <c r="K451" s="55"/>
    </row>
    <row r="452" spans="1:11">
      <c r="A452" s="55"/>
      <c r="B452" s="55"/>
      <c r="C452" s="55"/>
      <c r="D452" s="55"/>
      <c r="E452" s="55"/>
      <c r="F452" s="55"/>
      <c r="G452" s="55"/>
      <c r="H452" s="55"/>
      <c r="I452" s="55"/>
      <c r="J452" s="55"/>
      <c r="K452" s="55"/>
    </row>
    <row r="453" spans="1:11">
      <c r="A453" s="55"/>
      <c r="B453" s="55"/>
      <c r="C453" s="55"/>
      <c r="D453" s="55"/>
      <c r="E453" s="55"/>
      <c r="F453" s="55"/>
      <c r="G453" s="55"/>
      <c r="H453" s="55"/>
      <c r="I453" s="55"/>
      <c r="J453" s="55"/>
      <c r="K453" s="55"/>
    </row>
    <row r="454" spans="1:11">
      <c r="A454" s="55"/>
      <c r="B454" s="55"/>
      <c r="C454" s="55"/>
      <c r="D454" s="55"/>
      <c r="E454" s="55"/>
      <c r="F454" s="55"/>
      <c r="G454" s="55"/>
      <c r="H454" s="55"/>
      <c r="I454" s="55"/>
      <c r="J454" s="55"/>
      <c r="K454" s="55"/>
    </row>
    <row r="455" spans="1:11">
      <c r="A455" s="55"/>
      <c r="B455" s="55"/>
      <c r="C455" s="55"/>
      <c r="D455" s="55"/>
      <c r="E455" s="55"/>
      <c r="F455" s="55"/>
      <c r="G455" s="55"/>
      <c r="H455" s="55"/>
      <c r="I455" s="55"/>
      <c r="J455" s="55"/>
      <c r="K455" s="55"/>
    </row>
    <row r="456" spans="1:11">
      <c r="A456" s="55"/>
      <c r="B456" s="55"/>
      <c r="C456" s="55"/>
      <c r="D456" s="55"/>
      <c r="E456" s="55"/>
      <c r="F456" s="55"/>
      <c r="G456" s="55"/>
      <c r="H456" s="55"/>
      <c r="I456" s="55"/>
      <c r="J456" s="55"/>
      <c r="K456" s="55"/>
    </row>
    <row r="457" spans="1:11">
      <c r="A457" s="55"/>
      <c r="B457" s="55"/>
      <c r="C457" s="55"/>
      <c r="D457" s="55"/>
      <c r="E457" s="55"/>
      <c r="F457" s="55"/>
      <c r="G457" s="55"/>
      <c r="H457" s="55"/>
      <c r="I457" s="55"/>
      <c r="J457" s="55"/>
      <c r="K457" s="55"/>
    </row>
    <row r="458" spans="1:11">
      <c r="A458" s="55"/>
      <c r="B458" s="55"/>
      <c r="C458" s="55"/>
      <c r="D458" s="55"/>
      <c r="E458" s="55"/>
      <c r="F458" s="55"/>
      <c r="G458" s="55"/>
      <c r="H458" s="55"/>
      <c r="I458" s="55"/>
      <c r="J458" s="55"/>
      <c r="K458" s="55"/>
    </row>
    <row r="459" spans="1:11">
      <c r="A459" s="55"/>
      <c r="B459" s="55"/>
      <c r="C459" s="55"/>
      <c r="D459" s="55"/>
      <c r="E459" s="55"/>
      <c r="F459" s="55"/>
      <c r="G459" s="55"/>
      <c r="H459" s="55"/>
      <c r="I459" s="55"/>
      <c r="J459" s="55"/>
      <c r="K459" s="55"/>
    </row>
    <row r="460" spans="1:11">
      <c r="A460" s="55"/>
      <c r="B460" s="55"/>
      <c r="C460" s="55"/>
      <c r="D460" s="55"/>
      <c r="E460" s="55"/>
      <c r="F460" s="55"/>
      <c r="G460" s="55"/>
      <c r="H460" s="55"/>
      <c r="I460" s="55"/>
      <c r="J460" s="55"/>
      <c r="K460" s="55"/>
    </row>
    <row r="461" spans="1:11">
      <c r="A461" s="55"/>
      <c r="B461" s="55"/>
      <c r="C461" s="55"/>
      <c r="D461" s="55"/>
      <c r="E461" s="55"/>
      <c r="F461" s="55"/>
      <c r="G461" s="55"/>
      <c r="H461" s="55"/>
      <c r="I461" s="55"/>
      <c r="J461" s="55"/>
      <c r="K461" s="55"/>
    </row>
    <row r="462" spans="1:11">
      <c r="A462" s="55"/>
      <c r="B462" s="55"/>
      <c r="C462" s="55"/>
      <c r="D462" s="55"/>
      <c r="E462" s="55"/>
      <c r="F462" s="55"/>
      <c r="G462" s="55"/>
      <c r="H462" s="55"/>
      <c r="I462" s="55"/>
      <c r="J462" s="55"/>
      <c r="K462" s="55"/>
    </row>
    <row r="463" spans="1:11">
      <c r="A463" s="55"/>
      <c r="B463" s="55"/>
      <c r="C463" s="55"/>
      <c r="D463" s="55"/>
      <c r="E463" s="55"/>
      <c r="F463" s="55"/>
      <c r="G463" s="55"/>
      <c r="H463" s="55"/>
      <c r="I463" s="55"/>
      <c r="J463" s="55"/>
      <c r="K463" s="55"/>
    </row>
    <row r="464" spans="1:11">
      <c r="A464" s="55"/>
      <c r="B464" s="55"/>
      <c r="C464" s="55"/>
      <c r="D464" s="55"/>
      <c r="E464" s="55"/>
      <c r="F464" s="55"/>
      <c r="G464" s="55"/>
      <c r="H464" s="55"/>
      <c r="I464" s="55"/>
      <c r="J464" s="55"/>
      <c r="K464" s="55"/>
    </row>
    <row r="465" spans="1:11">
      <c r="A465" s="55"/>
      <c r="B465" s="55"/>
      <c r="C465" s="55"/>
      <c r="D465" s="55"/>
      <c r="E465" s="55"/>
      <c r="F465" s="55"/>
      <c r="G465" s="55"/>
      <c r="H465" s="55"/>
      <c r="I465" s="55"/>
      <c r="J465" s="55"/>
      <c r="K465" s="55"/>
    </row>
    <row r="466" spans="1:11">
      <c r="A466" s="55"/>
      <c r="B466" s="55"/>
      <c r="C466" s="55"/>
      <c r="D466" s="55"/>
      <c r="E466" s="55"/>
      <c r="F466" s="55"/>
      <c r="G466" s="55"/>
      <c r="H466" s="55"/>
      <c r="I466" s="55"/>
      <c r="J466" s="55"/>
      <c r="K466" s="55"/>
    </row>
    <row r="467" spans="1:11">
      <c r="A467" s="55"/>
      <c r="B467" s="55"/>
      <c r="C467" s="55"/>
      <c r="D467" s="55"/>
      <c r="E467" s="55"/>
      <c r="F467" s="55"/>
      <c r="G467" s="55"/>
      <c r="H467" s="55"/>
      <c r="I467" s="55"/>
      <c r="J467" s="55"/>
      <c r="K467" s="55"/>
    </row>
    <row r="468" spans="1:11">
      <c r="A468" s="55"/>
      <c r="B468" s="55"/>
      <c r="C468" s="55"/>
      <c r="D468" s="55"/>
      <c r="E468" s="55"/>
      <c r="F468" s="55"/>
      <c r="G468" s="55"/>
      <c r="H468" s="55"/>
      <c r="I468" s="55"/>
      <c r="J468" s="55"/>
      <c r="K468" s="55"/>
    </row>
    <row r="469" spans="1:11">
      <c r="A469" s="55"/>
      <c r="B469" s="55"/>
      <c r="C469" s="55"/>
      <c r="D469" s="55"/>
      <c r="E469" s="55"/>
      <c r="F469" s="55"/>
      <c r="G469" s="55"/>
      <c r="H469" s="55"/>
      <c r="I469" s="55"/>
      <c r="J469" s="55"/>
      <c r="K469" s="55"/>
    </row>
    <row r="470" spans="1:11">
      <c r="A470" s="55"/>
      <c r="B470" s="55"/>
      <c r="C470" s="55"/>
      <c r="D470" s="55"/>
      <c r="E470" s="55"/>
      <c r="F470" s="55"/>
      <c r="G470" s="55"/>
      <c r="H470" s="55"/>
      <c r="I470" s="55"/>
      <c r="J470" s="55"/>
      <c r="K470" s="55"/>
    </row>
    <row r="471" spans="1:11">
      <c r="A471" s="55"/>
      <c r="B471" s="55"/>
      <c r="C471" s="55"/>
      <c r="D471" s="55"/>
      <c r="E471" s="55"/>
      <c r="F471" s="55"/>
      <c r="G471" s="55"/>
      <c r="H471" s="55"/>
      <c r="I471" s="55"/>
      <c r="J471" s="55"/>
      <c r="K471" s="55"/>
    </row>
    <row r="472" spans="1:11">
      <c r="A472" s="55"/>
      <c r="B472" s="55"/>
      <c r="C472" s="55"/>
      <c r="D472" s="55"/>
      <c r="E472" s="55"/>
      <c r="F472" s="55"/>
      <c r="G472" s="55"/>
      <c r="H472" s="55"/>
      <c r="I472" s="55"/>
      <c r="J472" s="55"/>
      <c r="K472" s="55"/>
    </row>
    <row r="473" spans="1:11">
      <c r="A473" s="55"/>
      <c r="B473" s="55"/>
      <c r="C473" s="55"/>
      <c r="D473" s="55"/>
      <c r="E473" s="55"/>
      <c r="F473" s="55"/>
      <c r="G473" s="55"/>
      <c r="H473" s="55"/>
      <c r="I473" s="55"/>
      <c r="J473" s="55"/>
      <c r="K473" s="55"/>
    </row>
    <row r="474" spans="1:11">
      <c r="A474" s="55"/>
      <c r="B474" s="55"/>
      <c r="C474" s="55"/>
      <c r="D474" s="55"/>
      <c r="E474" s="55"/>
      <c r="F474" s="55"/>
      <c r="G474" s="55"/>
      <c r="H474" s="55"/>
      <c r="I474" s="55"/>
      <c r="J474" s="55"/>
      <c r="K474" s="55"/>
    </row>
    <row r="475" spans="1:11">
      <c r="A475" s="55"/>
      <c r="B475" s="55"/>
      <c r="C475" s="55"/>
      <c r="D475" s="55"/>
      <c r="E475" s="55"/>
      <c r="F475" s="55"/>
      <c r="G475" s="55"/>
      <c r="H475" s="55"/>
      <c r="I475" s="55"/>
      <c r="J475" s="55"/>
      <c r="K475" s="55"/>
    </row>
    <row r="476" spans="1:11">
      <c r="A476" s="55"/>
      <c r="B476" s="55"/>
      <c r="C476" s="55"/>
      <c r="D476" s="55"/>
      <c r="E476" s="55"/>
      <c r="F476" s="55"/>
      <c r="G476" s="55"/>
      <c r="H476" s="55"/>
      <c r="I476" s="55"/>
      <c r="J476" s="55"/>
      <c r="K476" s="55"/>
    </row>
    <row r="477" spans="1:11">
      <c r="A477" s="55"/>
      <c r="B477" s="55"/>
      <c r="C477" s="55"/>
      <c r="D477" s="55"/>
      <c r="E477" s="55"/>
      <c r="F477" s="55"/>
      <c r="G477" s="55"/>
      <c r="H477" s="55"/>
      <c r="I477" s="55"/>
      <c r="J477" s="55"/>
      <c r="K477" s="55"/>
    </row>
    <row r="478" spans="1:11">
      <c r="A478" s="55"/>
      <c r="B478" s="55"/>
      <c r="C478" s="55"/>
      <c r="D478" s="55"/>
      <c r="E478" s="55"/>
      <c r="F478" s="55"/>
      <c r="G478" s="55"/>
      <c r="H478" s="55"/>
      <c r="I478" s="55"/>
      <c r="J478" s="55"/>
      <c r="K478" s="55"/>
    </row>
    <row r="479" spans="1:11">
      <c r="A479" s="55"/>
      <c r="B479" s="55"/>
      <c r="C479" s="55"/>
      <c r="D479" s="55"/>
      <c r="E479" s="55"/>
      <c r="F479" s="55"/>
      <c r="G479" s="55"/>
      <c r="H479" s="55"/>
      <c r="I479" s="55"/>
      <c r="J479" s="55"/>
      <c r="K479" s="55"/>
    </row>
    <row r="480" spans="1:11">
      <c r="A480" s="55"/>
      <c r="B480" s="55"/>
      <c r="C480" s="55"/>
      <c r="D480" s="55"/>
      <c r="E480" s="55"/>
      <c r="F480" s="55"/>
      <c r="G480" s="55"/>
      <c r="H480" s="55"/>
      <c r="I480" s="55"/>
      <c r="J480" s="55"/>
      <c r="K480" s="55"/>
    </row>
    <row r="481" spans="1:11">
      <c r="A481" s="55"/>
      <c r="B481" s="55"/>
      <c r="C481" s="55"/>
      <c r="D481" s="55"/>
      <c r="E481" s="55"/>
      <c r="F481" s="55"/>
      <c r="G481" s="55"/>
      <c r="H481" s="55"/>
      <c r="I481" s="55"/>
      <c r="J481" s="55"/>
      <c r="K481" s="55"/>
    </row>
    <row r="482" spans="1:11">
      <c r="A482" s="55"/>
      <c r="B482" s="55"/>
      <c r="C482" s="55"/>
      <c r="D482" s="55"/>
      <c r="E482" s="55"/>
      <c r="F482" s="55"/>
      <c r="G482" s="55"/>
      <c r="H482" s="55"/>
      <c r="I482" s="55"/>
      <c r="J482" s="55"/>
      <c r="K482" s="55"/>
    </row>
    <row r="483" spans="1:11">
      <c r="A483" s="55"/>
      <c r="B483" s="55"/>
      <c r="C483" s="55"/>
      <c r="D483" s="55"/>
      <c r="E483" s="55"/>
      <c r="F483" s="55"/>
      <c r="G483" s="55"/>
      <c r="H483" s="55"/>
      <c r="I483" s="55"/>
      <c r="J483" s="55"/>
      <c r="K483" s="55"/>
    </row>
    <row r="484" spans="1:11">
      <c r="A484" s="55"/>
      <c r="B484" s="55"/>
      <c r="C484" s="55"/>
      <c r="D484" s="55"/>
      <c r="E484" s="55"/>
      <c r="F484" s="55"/>
      <c r="G484" s="55"/>
      <c r="H484" s="55"/>
      <c r="I484" s="55"/>
      <c r="J484" s="55"/>
      <c r="K484" s="55"/>
    </row>
    <row r="485" spans="1:11">
      <c r="A485" s="55"/>
      <c r="B485" s="55"/>
      <c r="C485" s="55"/>
      <c r="D485" s="55"/>
      <c r="E485" s="55"/>
      <c r="F485" s="55"/>
      <c r="G485" s="55"/>
      <c r="H485" s="55"/>
      <c r="I485" s="55"/>
      <c r="J485" s="55"/>
      <c r="K485" s="55"/>
    </row>
    <row r="486" spans="1:11">
      <c r="A486" s="55"/>
      <c r="B486" s="55"/>
      <c r="C486" s="55"/>
      <c r="D486" s="55"/>
      <c r="E486" s="55"/>
      <c r="F486" s="55"/>
      <c r="G486" s="55"/>
      <c r="H486" s="55"/>
      <c r="I486" s="55"/>
      <c r="J486" s="55"/>
      <c r="K486" s="55"/>
    </row>
    <row r="487" spans="1:11">
      <c r="A487" s="55"/>
      <c r="B487" s="55"/>
      <c r="C487" s="55"/>
      <c r="D487" s="55"/>
      <c r="E487" s="55"/>
      <c r="F487" s="55"/>
      <c r="G487" s="55"/>
      <c r="H487" s="55"/>
      <c r="I487" s="55"/>
      <c r="J487" s="55"/>
      <c r="K487" s="55"/>
    </row>
    <row r="488" spans="1:11">
      <c r="A488" s="55"/>
      <c r="B488" s="55"/>
      <c r="C488" s="55"/>
      <c r="D488" s="55"/>
      <c r="E488" s="55"/>
      <c r="F488" s="55"/>
      <c r="G488" s="55"/>
      <c r="H488" s="55"/>
      <c r="I488" s="55"/>
      <c r="J488" s="55"/>
      <c r="K488" s="55"/>
    </row>
    <row r="489" spans="1:11">
      <c r="A489" s="55"/>
      <c r="B489" s="55"/>
      <c r="C489" s="55"/>
      <c r="D489" s="55"/>
      <c r="E489" s="55"/>
      <c r="F489" s="55"/>
      <c r="G489" s="55"/>
      <c r="H489" s="55"/>
      <c r="I489" s="55"/>
      <c r="J489" s="55"/>
      <c r="K489" s="55"/>
    </row>
    <row r="490" spans="1:11">
      <c r="A490" s="55"/>
      <c r="B490" s="55"/>
      <c r="C490" s="55"/>
      <c r="D490" s="55"/>
      <c r="E490" s="55"/>
      <c r="F490" s="55"/>
      <c r="G490" s="55"/>
      <c r="H490" s="55"/>
      <c r="I490" s="55"/>
      <c r="J490" s="55"/>
      <c r="K490" s="55"/>
    </row>
    <row r="491" spans="1:11">
      <c r="A491" s="55"/>
      <c r="B491" s="55"/>
      <c r="C491" s="55"/>
      <c r="D491" s="55"/>
      <c r="E491" s="55"/>
      <c r="F491" s="55"/>
      <c r="G491" s="55"/>
      <c r="H491" s="55"/>
      <c r="I491" s="55"/>
      <c r="J491" s="55"/>
      <c r="K491" s="55"/>
    </row>
    <row r="492" spans="1:11">
      <c r="A492" s="55"/>
      <c r="B492" s="55"/>
      <c r="C492" s="55"/>
      <c r="D492" s="55"/>
      <c r="E492" s="55"/>
      <c r="F492" s="55"/>
      <c r="G492" s="55"/>
      <c r="H492" s="55"/>
      <c r="I492" s="55"/>
      <c r="J492" s="55"/>
      <c r="K492" s="55"/>
    </row>
    <row r="493" spans="1:11">
      <c r="A493" s="55"/>
      <c r="B493" s="55"/>
      <c r="C493" s="55"/>
      <c r="D493" s="55"/>
      <c r="E493" s="55"/>
      <c r="F493" s="55"/>
      <c r="G493" s="55"/>
      <c r="H493" s="55"/>
      <c r="I493" s="55"/>
      <c r="J493" s="55"/>
      <c r="K493" s="55"/>
    </row>
    <row r="494" spans="1:11">
      <c r="A494" s="55"/>
      <c r="B494" s="55"/>
      <c r="C494" s="55"/>
      <c r="D494" s="55"/>
      <c r="E494" s="55"/>
      <c r="F494" s="55"/>
      <c r="G494" s="55"/>
      <c r="H494" s="55"/>
      <c r="I494" s="55"/>
      <c r="J494" s="55"/>
      <c r="K494" s="55"/>
    </row>
    <row r="495" spans="1:11">
      <c r="A495" s="55"/>
      <c r="B495" s="55"/>
      <c r="C495" s="55"/>
      <c r="D495" s="55"/>
      <c r="E495" s="55"/>
      <c r="F495" s="55"/>
      <c r="G495" s="55"/>
      <c r="H495" s="55"/>
      <c r="I495" s="55"/>
      <c r="J495" s="55"/>
      <c r="K495" s="55"/>
    </row>
    <row r="496" spans="1:11">
      <c r="A496" s="55"/>
      <c r="B496" s="55"/>
      <c r="C496" s="55"/>
      <c r="D496" s="55"/>
      <c r="E496" s="55"/>
      <c r="F496" s="55"/>
      <c r="G496" s="55"/>
      <c r="H496" s="55"/>
      <c r="I496" s="55"/>
      <c r="J496" s="55"/>
      <c r="K496" s="55"/>
    </row>
    <row r="497" spans="1:11">
      <c r="A497" s="55"/>
      <c r="B497" s="55"/>
      <c r="C497" s="55"/>
      <c r="D497" s="55"/>
      <c r="E497" s="55"/>
      <c r="F497" s="55"/>
      <c r="G497" s="55"/>
      <c r="H497" s="55"/>
      <c r="I497" s="55"/>
      <c r="J497" s="55"/>
      <c r="K497" s="55"/>
    </row>
    <row r="498" spans="1:11">
      <c r="A498" s="55"/>
      <c r="B498" s="55"/>
      <c r="C498" s="55"/>
      <c r="D498" s="55"/>
      <c r="E498" s="55"/>
      <c r="F498" s="55"/>
      <c r="G498" s="55"/>
      <c r="H498" s="55"/>
      <c r="I498" s="55"/>
      <c r="J498" s="55"/>
      <c r="K498" s="55"/>
    </row>
    <row r="499" spans="1:11">
      <c r="A499" s="55"/>
      <c r="B499" s="55"/>
      <c r="C499" s="55"/>
      <c r="D499" s="55"/>
      <c r="E499" s="55"/>
      <c r="F499" s="55"/>
      <c r="G499" s="55"/>
      <c r="H499" s="55"/>
      <c r="I499" s="55"/>
      <c r="J499" s="55"/>
      <c r="K499" s="55"/>
    </row>
    <row r="500" spans="1:11">
      <c r="A500" s="55"/>
      <c r="B500" s="55"/>
      <c r="C500" s="55"/>
      <c r="D500" s="55"/>
      <c r="E500" s="55"/>
      <c r="F500" s="55"/>
      <c r="G500" s="55"/>
      <c r="H500" s="55"/>
      <c r="I500" s="55"/>
      <c r="J500" s="55"/>
      <c r="K500" s="55"/>
    </row>
    <row r="501" spans="1:11">
      <c r="A501" s="55"/>
      <c r="B501" s="55"/>
      <c r="C501" s="55"/>
      <c r="D501" s="55"/>
      <c r="E501" s="55"/>
      <c r="F501" s="55"/>
      <c r="G501" s="55"/>
      <c r="H501" s="55"/>
      <c r="I501" s="55"/>
      <c r="J501" s="55"/>
      <c r="K501" s="55"/>
    </row>
    <row r="502" spans="1:11">
      <c r="A502" s="55"/>
      <c r="B502" s="55"/>
      <c r="C502" s="55"/>
      <c r="D502" s="55"/>
      <c r="E502" s="55"/>
      <c r="F502" s="55"/>
      <c r="G502" s="55"/>
      <c r="H502" s="55"/>
      <c r="I502" s="55"/>
      <c r="J502" s="55"/>
      <c r="K502" s="55"/>
    </row>
    <row r="503" spans="1:11">
      <c r="A503" s="55"/>
      <c r="B503" s="55"/>
      <c r="C503" s="55"/>
      <c r="D503" s="55"/>
      <c r="E503" s="55"/>
      <c r="F503" s="55"/>
      <c r="G503" s="55"/>
      <c r="H503" s="55"/>
      <c r="I503" s="55"/>
      <c r="J503" s="55"/>
      <c r="K503" s="55"/>
    </row>
    <row r="504" spans="1:11">
      <c r="A504" s="55"/>
      <c r="B504" s="55"/>
      <c r="C504" s="55"/>
      <c r="D504" s="55"/>
      <c r="E504" s="55"/>
      <c r="F504" s="55"/>
      <c r="G504" s="55"/>
      <c r="H504" s="55"/>
      <c r="I504" s="55"/>
      <c r="J504" s="55"/>
      <c r="K504" s="55"/>
    </row>
    <row r="505" spans="1:11">
      <c r="A505" s="55"/>
      <c r="B505" s="55"/>
      <c r="C505" s="55"/>
      <c r="D505" s="55"/>
      <c r="E505" s="55"/>
      <c r="F505" s="55"/>
      <c r="G505" s="55"/>
      <c r="H505" s="55"/>
      <c r="I505" s="55"/>
      <c r="J505" s="55"/>
      <c r="K505" s="55"/>
    </row>
    <row r="506" spans="1:11">
      <c r="A506" s="55"/>
      <c r="B506" s="55"/>
      <c r="C506" s="55"/>
      <c r="D506" s="55"/>
      <c r="E506" s="55"/>
      <c r="F506" s="55"/>
      <c r="G506" s="55"/>
      <c r="H506" s="55"/>
      <c r="I506" s="55"/>
      <c r="J506" s="55"/>
      <c r="K506" s="55"/>
    </row>
    <row r="507" spans="1:11">
      <c r="A507" s="55"/>
      <c r="B507" s="55"/>
      <c r="C507" s="55"/>
      <c r="D507" s="55"/>
      <c r="E507" s="55"/>
      <c r="F507" s="55"/>
      <c r="G507" s="55"/>
      <c r="H507" s="55"/>
      <c r="I507" s="55"/>
      <c r="J507" s="55"/>
      <c r="K507" s="55"/>
    </row>
    <row r="508" spans="1:11">
      <c r="A508" s="55"/>
      <c r="B508" s="55"/>
      <c r="C508" s="55"/>
      <c r="D508" s="55"/>
      <c r="E508" s="55"/>
      <c r="F508" s="55"/>
      <c r="G508" s="55"/>
      <c r="H508" s="55"/>
      <c r="I508" s="55"/>
      <c r="J508" s="55"/>
      <c r="K508" s="55"/>
    </row>
    <row r="509" spans="1:11">
      <c r="A509" s="55"/>
      <c r="B509" s="55"/>
      <c r="C509" s="55"/>
      <c r="D509" s="55"/>
      <c r="E509" s="55"/>
      <c r="F509" s="55"/>
      <c r="G509" s="55"/>
      <c r="H509" s="55"/>
      <c r="I509" s="55"/>
      <c r="J509" s="55"/>
      <c r="K509" s="55"/>
    </row>
    <row r="510" spans="1:11">
      <c r="A510" s="55"/>
      <c r="B510" s="55"/>
      <c r="C510" s="55"/>
      <c r="D510" s="55"/>
      <c r="E510" s="55"/>
      <c r="F510" s="55"/>
      <c r="G510" s="55"/>
      <c r="H510" s="55"/>
      <c r="I510" s="55"/>
      <c r="J510" s="55"/>
      <c r="K510" s="55"/>
    </row>
    <row r="511" spans="1:11">
      <c r="A511" s="55"/>
      <c r="B511" s="55"/>
      <c r="C511" s="55"/>
      <c r="D511" s="55"/>
      <c r="E511" s="55"/>
      <c r="F511" s="55"/>
      <c r="G511" s="55"/>
      <c r="H511" s="55"/>
      <c r="I511" s="55"/>
      <c r="J511" s="55"/>
      <c r="K511" s="55"/>
    </row>
    <row r="512" spans="1:11">
      <c r="A512" s="55"/>
      <c r="B512" s="55"/>
      <c r="C512" s="55"/>
      <c r="D512" s="55"/>
      <c r="E512" s="55"/>
      <c r="F512" s="55"/>
      <c r="G512" s="55"/>
      <c r="H512" s="55"/>
      <c r="I512" s="55"/>
      <c r="J512" s="55"/>
      <c r="K512" s="55"/>
    </row>
    <row r="513" spans="1:11">
      <c r="A513" s="55"/>
      <c r="B513" s="55"/>
      <c r="C513" s="55"/>
      <c r="D513" s="55"/>
      <c r="E513" s="55"/>
      <c r="F513" s="55"/>
      <c r="G513" s="55"/>
      <c r="H513" s="55"/>
      <c r="I513" s="55"/>
      <c r="J513" s="55"/>
      <c r="K513" s="55"/>
    </row>
    <row r="514" spans="1:11">
      <c r="A514" s="55"/>
      <c r="B514" s="55"/>
      <c r="C514" s="55"/>
      <c r="D514" s="55"/>
      <c r="E514" s="55"/>
      <c r="F514" s="55"/>
      <c r="G514" s="55"/>
      <c r="H514" s="55"/>
      <c r="I514" s="55"/>
      <c r="J514" s="55"/>
      <c r="K514" s="55"/>
    </row>
    <row r="515" spans="1:11">
      <c r="A515" s="55"/>
      <c r="B515" s="55"/>
      <c r="C515" s="55"/>
      <c r="D515" s="55"/>
      <c r="E515" s="55"/>
      <c r="F515" s="55"/>
      <c r="G515" s="55"/>
      <c r="H515" s="55"/>
      <c r="I515" s="55"/>
      <c r="J515" s="55"/>
      <c r="K515" s="55"/>
    </row>
    <row r="516" spans="1:11">
      <c r="A516" s="55"/>
      <c r="B516" s="55"/>
      <c r="C516" s="55"/>
      <c r="D516" s="55"/>
      <c r="E516" s="55"/>
      <c r="F516" s="55"/>
      <c r="G516" s="55"/>
      <c r="H516" s="55"/>
      <c r="I516" s="55"/>
      <c r="J516" s="55"/>
      <c r="K516" s="55"/>
    </row>
    <row r="517" spans="1:11">
      <c r="A517" s="55"/>
      <c r="B517" s="55"/>
      <c r="C517" s="55"/>
      <c r="D517" s="55"/>
      <c r="E517" s="55"/>
      <c r="F517" s="55"/>
      <c r="G517" s="55"/>
      <c r="H517" s="55"/>
      <c r="I517" s="55"/>
      <c r="J517" s="55"/>
      <c r="K517" s="55"/>
    </row>
    <row r="518" spans="1:11">
      <c r="A518" s="55"/>
      <c r="B518" s="55"/>
      <c r="C518" s="55"/>
      <c r="D518" s="55"/>
      <c r="E518" s="55"/>
      <c r="F518" s="55"/>
      <c r="G518" s="55"/>
      <c r="H518" s="55"/>
      <c r="I518" s="55"/>
      <c r="J518" s="55"/>
      <c r="K518" s="55"/>
    </row>
    <row r="519" spans="1:11">
      <c r="A519" s="55"/>
      <c r="B519" s="55"/>
      <c r="C519" s="55"/>
      <c r="D519" s="55"/>
      <c r="E519" s="55"/>
      <c r="F519" s="55"/>
      <c r="G519" s="55"/>
      <c r="H519" s="55"/>
      <c r="I519" s="55"/>
      <c r="J519" s="55"/>
      <c r="K519" s="55"/>
    </row>
    <row r="520" spans="1:11">
      <c r="A520" s="55"/>
      <c r="B520" s="55"/>
      <c r="C520" s="55"/>
      <c r="D520" s="55"/>
      <c r="E520" s="55"/>
      <c r="F520" s="55"/>
      <c r="G520" s="55"/>
      <c r="H520" s="55"/>
      <c r="I520" s="55"/>
      <c r="J520" s="55"/>
      <c r="K520" s="55"/>
    </row>
    <row r="521" spans="1:11">
      <c r="A521" s="55"/>
      <c r="B521" s="55"/>
      <c r="C521" s="55"/>
      <c r="D521" s="55"/>
      <c r="E521" s="55"/>
      <c r="F521" s="55"/>
      <c r="G521" s="55"/>
      <c r="H521" s="55"/>
      <c r="I521" s="55"/>
      <c r="J521" s="55"/>
      <c r="K521" s="55"/>
    </row>
    <row r="522" spans="1:11">
      <c r="A522" s="55"/>
      <c r="B522" s="55"/>
      <c r="C522" s="55"/>
      <c r="D522" s="55"/>
      <c r="E522" s="55"/>
      <c r="F522" s="55"/>
      <c r="G522" s="55"/>
      <c r="H522" s="55"/>
      <c r="I522" s="55"/>
      <c r="J522" s="55"/>
      <c r="K522" s="55"/>
    </row>
    <row r="523" spans="1:11">
      <c r="A523" s="55"/>
      <c r="B523" s="55"/>
      <c r="C523" s="55"/>
      <c r="D523" s="55"/>
      <c r="E523" s="55"/>
      <c r="F523" s="55"/>
      <c r="G523" s="55"/>
      <c r="H523" s="55"/>
      <c r="I523" s="55"/>
      <c r="J523" s="55"/>
      <c r="K523" s="55"/>
    </row>
    <row r="524" spans="1:11">
      <c r="A524" s="55"/>
      <c r="B524" s="55"/>
      <c r="C524" s="55"/>
      <c r="D524" s="55"/>
      <c r="E524" s="55"/>
      <c r="F524" s="55"/>
      <c r="G524" s="55"/>
      <c r="H524" s="55"/>
      <c r="I524" s="55"/>
      <c r="J524" s="55"/>
      <c r="K524" s="55"/>
    </row>
    <row r="525" spans="1:11">
      <c r="A525" s="55"/>
      <c r="B525" s="55"/>
      <c r="C525" s="55"/>
      <c r="D525" s="55"/>
      <c r="E525" s="55"/>
      <c r="F525" s="55"/>
      <c r="G525" s="55"/>
      <c r="H525" s="55"/>
      <c r="I525" s="55"/>
      <c r="J525" s="55"/>
      <c r="K525" s="55"/>
    </row>
    <row r="526" spans="1:11">
      <c r="A526" s="55"/>
      <c r="B526" s="55"/>
      <c r="C526" s="55"/>
      <c r="D526" s="55"/>
      <c r="E526" s="55"/>
      <c r="F526" s="55"/>
      <c r="G526" s="55"/>
      <c r="H526" s="55"/>
      <c r="I526" s="55"/>
      <c r="J526" s="55"/>
      <c r="K526" s="55"/>
    </row>
    <row r="527" spans="1:11">
      <c r="A527" s="55"/>
      <c r="B527" s="55"/>
      <c r="C527" s="55"/>
      <c r="D527" s="55"/>
      <c r="E527" s="55"/>
      <c r="F527" s="55"/>
      <c r="G527" s="55"/>
      <c r="H527" s="55"/>
      <c r="I527" s="55"/>
      <c r="J527" s="55"/>
      <c r="K527" s="55"/>
    </row>
    <row r="528" spans="1:11">
      <c r="A528" s="55"/>
      <c r="B528" s="55"/>
      <c r="C528" s="55"/>
      <c r="D528" s="55"/>
      <c r="E528" s="55"/>
      <c r="F528" s="55"/>
      <c r="G528" s="55"/>
      <c r="H528" s="55"/>
      <c r="I528" s="55"/>
      <c r="J528" s="55"/>
      <c r="K528" s="55"/>
    </row>
    <row r="529" spans="1:11">
      <c r="A529" s="55"/>
      <c r="B529" s="55"/>
      <c r="C529" s="55"/>
      <c r="D529" s="55"/>
      <c r="E529" s="55"/>
      <c r="F529" s="55"/>
      <c r="G529" s="55"/>
      <c r="H529" s="55"/>
      <c r="I529" s="55"/>
      <c r="J529" s="55"/>
      <c r="K529" s="55"/>
    </row>
    <row r="530" spans="1:11">
      <c r="A530" s="55"/>
      <c r="B530" s="55"/>
      <c r="C530" s="55"/>
      <c r="D530" s="55"/>
      <c r="E530" s="55"/>
      <c r="F530" s="55"/>
      <c r="G530" s="55"/>
      <c r="H530" s="55"/>
      <c r="I530" s="55"/>
      <c r="J530" s="55"/>
      <c r="K530" s="55"/>
    </row>
    <row r="531" spans="1:11">
      <c r="A531" s="55"/>
      <c r="B531" s="55"/>
      <c r="C531" s="55"/>
      <c r="D531" s="55"/>
      <c r="E531" s="55"/>
      <c r="F531" s="55"/>
      <c r="G531" s="55"/>
      <c r="H531" s="55"/>
      <c r="I531" s="55"/>
      <c r="J531" s="55"/>
      <c r="K531" s="55"/>
    </row>
    <row r="532" spans="1:11">
      <c r="A532" s="55"/>
      <c r="B532" s="55"/>
      <c r="C532" s="55"/>
      <c r="D532" s="55"/>
      <c r="E532" s="55"/>
      <c r="F532" s="55"/>
      <c r="G532" s="55"/>
      <c r="H532" s="55"/>
      <c r="I532" s="55"/>
      <c r="J532" s="55"/>
      <c r="K532" s="55"/>
    </row>
    <row r="533" spans="1:11">
      <c r="A533" s="55"/>
      <c r="B533" s="55"/>
      <c r="C533" s="55"/>
      <c r="D533" s="55"/>
      <c r="E533" s="55"/>
      <c r="F533" s="55"/>
      <c r="G533" s="55"/>
      <c r="H533" s="55"/>
      <c r="I533" s="55"/>
      <c r="J533" s="55"/>
      <c r="K533" s="55"/>
    </row>
    <row r="534" spans="1:11">
      <c r="A534" s="55"/>
      <c r="B534" s="55"/>
      <c r="C534" s="55"/>
      <c r="D534" s="55"/>
      <c r="E534" s="55"/>
      <c r="F534" s="55"/>
      <c r="G534" s="55"/>
      <c r="H534" s="55"/>
      <c r="I534" s="55"/>
      <c r="J534" s="55"/>
      <c r="K534" s="55"/>
    </row>
    <row r="535" spans="1:11">
      <c r="A535" s="55"/>
      <c r="B535" s="55"/>
      <c r="C535" s="55"/>
      <c r="D535" s="55"/>
      <c r="E535" s="55"/>
      <c r="F535" s="55"/>
      <c r="G535" s="55"/>
      <c r="H535" s="55"/>
      <c r="I535" s="55"/>
      <c r="J535" s="55"/>
      <c r="K535" s="55"/>
    </row>
    <row r="536" spans="1:11">
      <c r="A536" s="55"/>
      <c r="B536" s="55"/>
      <c r="C536" s="55"/>
      <c r="D536" s="55"/>
      <c r="E536" s="55"/>
      <c r="F536" s="55"/>
      <c r="G536" s="55"/>
      <c r="H536" s="55"/>
      <c r="I536" s="55"/>
      <c r="J536" s="55"/>
      <c r="K536" s="55"/>
    </row>
    <row r="537" spans="1:11">
      <c r="A537" s="55"/>
      <c r="B537" s="55"/>
      <c r="C537" s="55"/>
      <c r="D537" s="55"/>
      <c r="E537" s="55"/>
      <c r="F537" s="55"/>
      <c r="G537" s="55"/>
      <c r="H537" s="55"/>
      <c r="I537" s="55"/>
      <c r="J537" s="55"/>
      <c r="K537" s="55"/>
    </row>
    <row r="538" spans="1:11">
      <c r="A538" s="55"/>
      <c r="B538" s="55"/>
      <c r="C538" s="55"/>
      <c r="D538" s="55"/>
      <c r="E538" s="55"/>
      <c r="F538" s="55"/>
      <c r="G538" s="55"/>
      <c r="H538" s="55"/>
      <c r="I538" s="55"/>
      <c r="J538" s="55"/>
      <c r="K538" s="55"/>
    </row>
    <row r="539" spans="1:11">
      <c r="A539" s="55"/>
      <c r="B539" s="55"/>
      <c r="C539" s="55"/>
      <c r="D539" s="55"/>
      <c r="E539" s="55"/>
      <c r="F539" s="55"/>
      <c r="G539" s="55"/>
      <c r="H539" s="55"/>
      <c r="I539" s="55"/>
      <c r="J539" s="55"/>
      <c r="K539" s="55"/>
    </row>
    <row r="540" spans="1:11">
      <c r="A540" s="55"/>
      <c r="B540" s="55"/>
      <c r="C540" s="55"/>
      <c r="D540" s="55"/>
      <c r="E540" s="55"/>
      <c r="F540" s="55"/>
      <c r="G540" s="55"/>
      <c r="H540" s="55"/>
      <c r="I540" s="55"/>
      <c r="J540" s="55"/>
      <c r="K540" s="55"/>
    </row>
    <row r="541" spans="1:11">
      <c r="A541" s="55"/>
      <c r="B541" s="55"/>
      <c r="C541" s="55"/>
      <c r="D541" s="55"/>
      <c r="E541" s="55"/>
      <c r="F541" s="55"/>
      <c r="G541" s="55"/>
      <c r="H541" s="55"/>
      <c r="I541" s="55"/>
      <c r="J541" s="55"/>
      <c r="K541" s="55"/>
    </row>
    <row r="542" spans="1:11">
      <c r="A542" s="55"/>
      <c r="B542" s="55"/>
      <c r="C542" s="55"/>
      <c r="D542" s="55"/>
      <c r="E542" s="55"/>
      <c r="F542" s="55"/>
      <c r="G542" s="55"/>
      <c r="H542" s="55"/>
      <c r="I542" s="55"/>
      <c r="J542" s="55"/>
      <c r="K542" s="55"/>
    </row>
    <row r="543" spans="1:11">
      <c r="A543" s="55"/>
      <c r="B543" s="55"/>
      <c r="C543" s="55"/>
      <c r="D543" s="55"/>
      <c r="E543" s="55"/>
      <c r="F543" s="55"/>
      <c r="G543" s="55"/>
      <c r="H543" s="55"/>
      <c r="I543" s="55"/>
      <c r="J543" s="55"/>
      <c r="K543" s="55"/>
    </row>
    <row r="544" spans="1:11">
      <c r="A544" s="55"/>
      <c r="B544" s="55"/>
      <c r="C544" s="55"/>
      <c r="D544" s="55"/>
      <c r="E544" s="55"/>
      <c r="F544" s="55"/>
      <c r="G544" s="55"/>
      <c r="H544" s="55"/>
      <c r="I544" s="55"/>
      <c r="J544" s="55"/>
      <c r="K544" s="55"/>
    </row>
    <row r="545" spans="1:11">
      <c r="A545" s="55"/>
      <c r="B545" s="55"/>
      <c r="C545" s="55"/>
      <c r="D545" s="55"/>
      <c r="E545" s="55"/>
      <c r="F545" s="55"/>
      <c r="G545" s="55"/>
      <c r="H545" s="55"/>
      <c r="I545" s="55"/>
      <c r="J545" s="55"/>
      <c r="K545" s="55"/>
    </row>
    <row r="546" spans="1:11">
      <c r="A546" s="55"/>
      <c r="B546" s="55"/>
      <c r="C546" s="55"/>
      <c r="D546" s="55"/>
      <c r="E546" s="55"/>
      <c r="F546" s="55"/>
      <c r="G546" s="55"/>
      <c r="H546" s="55"/>
      <c r="I546" s="55"/>
      <c r="J546" s="55"/>
      <c r="K546" s="55"/>
    </row>
    <row r="547" spans="1:11">
      <c r="A547" s="55"/>
      <c r="B547" s="55"/>
      <c r="C547" s="55"/>
      <c r="D547" s="55"/>
      <c r="E547" s="55"/>
      <c r="F547" s="55"/>
      <c r="G547" s="55"/>
      <c r="H547" s="55"/>
      <c r="I547" s="55"/>
      <c r="J547" s="55"/>
      <c r="K547" s="55"/>
    </row>
    <row r="548" spans="1:11">
      <c r="A548" s="55"/>
      <c r="B548" s="55"/>
      <c r="C548" s="55"/>
      <c r="D548" s="55"/>
      <c r="E548" s="55"/>
      <c r="F548" s="55"/>
      <c r="G548" s="55"/>
      <c r="H548" s="55"/>
      <c r="I548" s="55"/>
      <c r="J548" s="55"/>
      <c r="K548" s="55"/>
    </row>
    <row r="549" spans="1:11">
      <c r="A549" s="55"/>
      <c r="B549" s="55"/>
      <c r="C549" s="55"/>
      <c r="D549" s="55"/>
      <c r="E549" s="55"/>
      <c r="F549" s="55"/>
      <c r="G549" s="55"/>
      <c r="H549" s="55"/>
      <c r="I549" s="55"/>
      <c r="J549" s="55"/>
      <c r="K549" s="55"/>
    </row>
    <row r="550" spans="1:11">
      <c r="A550" s="55"/>
      <c r="B550" s="55"/>
      <c r="C550" s="55"/>
      <c r="D550" s="55"/>
      <c r="E550" s="55"/>
      <c r="F550" s="55"/>
      <c r="G550" s="55"/>
      <c r="H550" s="55"/>
      <c r="I550" s="55"/>
      <c r="J550" s="55"/>
      <c r="K550" s="55"/>
    </row>
    <row r="551" spans="1:11">
      <c r="A551" s="55"/>
      <c r="B551" s="55"/>
      <c r="C551" s="55"/>
      <c r="D551" s="55"/>
      <c r="E551" s="55"/>
      <c r="F551" s="55"/>
      <c r="G551" s="55"/>
      <c r="H551" s="55"/>
      <c r="I551" s="55"/>
      <c r="J551" s="55"/>
      <c r="K551" s="55"/>
    </row>
    <row r="552" spans="1:11">
      <c r="A552" s="55"/>
      <c r="B552" s="55"/>
      <c r="C552" s="55"/>
      <c r="D552" s="55"/>
      <c r="E552" s="55"/>
      <c r="F552" s="55"/>
      <c r="G552" s="55"/>
      <c r="H552" s="55"/>
      <c r="I552" s="55"/>
      <c r="J552" s="55"/>
      <c r="K552" s="55"/>
    </row>
    <row r="553" spans="1:11">
      <c r="A553" s="55"/>
      <c r="B553" s="55"/>
      <c r="C553" s="55"/>
      <c r="D553" s="55"/>
      <c r="E553" s="55"/>
      <c r="F553" s="55"/>
      <c r="G553" s="55"/>
      <c r="H553" s="55"/>
      <c r="I553" s="55"/>
      <c r="J553" s="55"/>
      <c r="K553" s="55"/>
    </row>
    <row r="554" spans="1:11">
      <c r="A554" s="55"/>
      <c r="B554" s="55"/>
      <c r="C554" s="55"/>
      <c r="D554" s="55"/>
      <c r="E554" s="55"/>
      <c r="F554" s="55"/>
      <c r="G554" s="55"/>
      <c r="H554" s="55"/>
      <c r="I554" s="55"/>
      <c r="J554" s="55"/>
      <c r="K554" s="55"/>
    </row>
    <row r="555" spans="1:11">
      <c r="A555" s="55"/>
      <c r="B555" s="55"/>
      <c r="C555" s="55"/>
      <c r="D555" s="55"/>
      <c r="E555" s="55"/>
      <c r="F555" s="55"/>
      <c r="G555" s="55"/>
      <c r="H555" s="55"/>
      <c r="I555" s="55"/>
      <c r="J555" s="55"/>
      <c r="K555" s="55"/>
    </row>
    <row r="556" spans="1:11">
      <c r="A556" s="55"/>
      <c r="B556" s="55"/>
      <c r="C556" s="55"/>
      <c r="D556" s="55"/>
      <c r="E556" s="55"/>
      <c r="F556" s="55"/>
      <c r="G556" s="55"/>
      <c r="H556" s="55"/>
      <c r="I556" s="55"/>
      <c r="J556" s="55"/>
      <c r="K556" s="55"/>
    </row>
    <row r="557" spans="1:11">
      <c r="A557" s="55"/>
      <c r="B557" s="55"/>
      <c r="C557" s="55"/>
      <c r="D557" s="55"/>
      <c r="E557" s="55"/>
      <c r="F557" s="55"/>
      <c r="G557" s="55"/>
      <c r="H557" s="55"/>
      <c r="I557" s="55"/>
      <c r="J557" s="55"/>
      <c r="K557" s="55"/>
    </row>
    <row r="558" spans="1:11">
      <c r="A558" s="55"/>
      <c r="B558" s="55"/>
      <c r="C558" s="55"/>
      <c r="D558" s="55"/>
      <c r="E558" s="55"/>
      <c r="F558" s="55"/>
      <c r="G558" s="55"/>
      <c r="H558" s="55"/>
      <c r="I558" s="55"/>
      <c r="J558" s="55"/>
      <c r="K558" s="55"/>
    </row>
    <row r="559" spans="1:11">
      <c r="A559" s="55"/>
      <c r="B559" s="55"/>
      <c r="C559" s="55"/>
      <c r="D559" s="55"/>
      <c r="E559" s="55"/>
      <c r="F559" s="55"/>
      <c r="G559" s="55"/>
      <c r="H559" s="55"/>
      <c r="I559" s="55"/>
      <c r="J559" s="55"/>
      <c r="K559" s="55"/>
    </row>
    <row r="560" spans="1:11">
      <c r="A560" s="55"/>
      <c r="B560" s="55"/>
      <c r="C560" s="55"/>
      <c r="D560" s="55"/>
      <c r="E560" s="55"/>
      <c r="F560" s="55"/>
      <c r="G560" s="55"/>
      <c r="H560" s="55"/>
      <c r="I560" s="55"/>
      <c r="J560" s="55"/>
      <c r="K560" s="55"/>
    </row>
    <row r="561" spans="1:11">
      <c r="A561" s="55"/>
      <c r="B561" s="55"/>
      <c r="C561" s="55"/>
      <c r="D561" s="55"/>
      <c r="E561" s="55"/>
      <c r="F561" s="55"/>
      <c r="G561" s="55"/>
      <c r="H561" s="55"/>
      <c r="I561" s="55"/>
      <c r="J561" s="55"/>
      <c r="K561" s="55"/>
    </row>
    <row r="562" spans="1:11">
      <c r="A562" s="55"/>
      <c r="B562" s="55"/>
      <c r="C562" s="55"/>
      <c r="D562" s="55"/>
      <c r="E562" s="55"/>
      <c r="F562" s="55"/>
      <c r="G562" s="55"/>
      <c r="H562" s="55"/>
      <c r="I562" s="55"/>
      <c r="J562" s="55"/>
      <c r="K562" s="55"/>
    </row>
    <row r="563" spans="1:11">
      <c r="A563" s="55"/>
      <c r="B563" s="55"/>
      <c r="C563" s="55"/>
      <c r="D563" s="55"/>
      <c r="E563" s="55"/>
      <c r="F563" s="55"/>
      <c r="G563" s="55"/>
      <c r="H563" s="55"/>
      <c r="I563" s="55"/>
      <c r="J563" s="55"/>
      <c r="K563" s="55"/>
    </row>
    <row r="564" spans="1:11">
      <c r="A564" s="55"/>
      <c r="B564" s="55"/>
      <c r="C564" s="55"/>
      <c r="D564" s="55"/>
      <c r="E564" s="55"/>
      <c r="F564" s="55"/>
      <c r="G564" s="55"/>
      <c r="H564" s="55"/>
      <c r="I564" s="55"/>
      <c r="J564" s="55"/>
      <c r="K564" s="55"/>
    </row>
    <row r="565" spans="1:11">
      <c r="A565" s="55"/>
      <c r="B565" s="55"/>
      <c r="C565" s="55"/>
      <c r="D565" s="55"/>
      <c r="E565" s="55"/>
      <c r="F565" s="55"/>
      <c r="G565" s="55"/>
      <c r="H565" s="55"/>
      <c r="I565" s="55"/>
      <c r="J565" s="55"/>
      <c r="K565" s="55"/>
    </row>
    <row r="566" spans="1:11">
      <c r="A566" s="55"/>
      <c r="B566" s="55"/>
      <c r="C566" s="55"/>
      <c r="D566" s="55"/>
      <c r="E566" s="55"/>
      <c r="F566" s="55"/>
      <c r="G566" s="55"/>
      <c r="H566" s="55"/>
      <c r="I566" s="55"/>
      <c r="J566" s="55"/>
      <c r="K566" s="55"/>
    </row>
    <row r="567" spans="1:11">
      <c r="A567" s="55"/>
      <c r="B567" s="55"/>
      <c r="C567" s="55"/>
      <c r="D567" s="55"/>
      <c r="E567" s="55"/>
      <c r="F567" s="55"/>
      <c r="G567" s="55"/>
      <c r="H567" s="55"/>
      <c r="I567" s="55"/>
      <c r="J567" s="55"/>
      <c r="K567" s="55"/>
    </row>
    <row r="568" spans="1:11">
      <c r="A568" s="55"/>
      <c r="B568" s="55"/>
      <c r="C568" s="55"/>
      <c r="D568" s="55"/>
      <c r="E568" s="55"/>
      <c r="F568" s="55"/>
      <c r="G568" s="55"/>
      <c r="H568" s="55"/>
      <c r="I568" s="55"/>
      <c r="J568" s="55"/>
      <c r="K568" s="55"/>
    </row>
    <row r="569" spans="1:11">
      <c r="A569" s="55"/>
      <c r="B569" s="55"/>
      <c r="C569" s="55"/>
      <c r="D569" s="55"/>
      <c r="E569" s="55"/>
      <c r="F569" s="55"/>
      <c r="G569" s="55"/>
      <c r="H569" s="55"/>
      <c r="I569" s="55"/>
      <c r="J569" s="55"/>
      <c r="K569" s="55"/>
    </row>
    <row r="570" spans="1:11">
      <c r="A570" s="55"/>
      <c r="B570" s="55"/>
      <c r="C570" s="55"/>
      <c r="D570" s="55"/>
      <c r="E570" s="55"/>
      <c r="F570" s="55"/>
      <c r="G570" s="55"/>
      <c r="H570" s="55"/>
      <c r="I570" s="55"/>
      <c r="J570" s="55"/>
      <c r="K570" s="55"/>
    </row>
    <row r="571" spans="1:11">
      <c r="A571" s="55"/>
      <c r="B571" s="55"/>
      <c r="C571" s="55"/>
      <c r="D571" s="55"/>
      <c r="E571" s="55"/>
      <c r="F571" s="55"/>
      <c r="G571" s="55"/>
      <c r="H571" s="55"/>
      <c r="I571" s="55"/>
      <c r="J571" s="55"/>
      <c r="K571" s="55"/>
    </row>
    <row r="572" spans="1:11">
      <c r="A572" s="55"/>
      <c r="B572" s="55"/>
      <c r="C572" s="55"/>
      <c r="D572" s="55"/>
      <c r="E572" s="55"/>
      <c r="F572" s="55"/>
      <c r="G572" s="55"/>
      <c r="H572" s="55"/>
      <c r="I572" s="55"/>
      <c r="J572" s="55"/>
      <c r="K572" s="55"/>
    </row>
    <row r="573" spans="1:11">
      <c r="A573" s="55"/>
      <c r="B573" s="55"/>
      <c r="C573" s="55"/>
      <c r="D573" s="55"/>
      <c r="E573" s="55"/>
      <c r="F573" s="55"/>
      <c r="G573" s="55"/>
      <c r="H573" s="55"/>
      <c r="I573" s="55"/>
      <c r="J573" s="55"/>
      <c r="K573" s="55"/>
    </row>
    <row r="574" spans="1:11">
      <c r="A574" s="55"/>
      <c r="B574" s="55"/>
      <c r="C574" s="55"/>
      <c r="D574" s="55"/>
      <c r="E574" s="55"/>
      <c r="F574" s="55"/>
      <c r="G574" s="55"/>
      <c r="H574" s="55"/>
      <c r="I574" s="55"/>
      <c r="J574" s="55"/>
      <c r="K574" s="55"/>
    </row>
    <row r="575" spans="1:11">
      <c r="A575" s="55"/>
      <c r="B575" s="55"/>
      <c r="C575" s="55"/>
      <c r="D575" s="55"/>
      <c r="E575" s="55"/>
      <c r="F575" s="55"/>
      <c r="G575" s="55"/>
      <c r="H575" s="55"/>
      <c r="I575" s="55"/>
      <c r="J575" s="55"/>
      <c r="K575" s="55"/>
    </row>
    <row r="576" spans="1:11">
      <c r="A576" s="55"/>
      <c r="B576" s="55"/>
      <c r="C576" s="55"/>
      <c r="D576" s="55"/>
      <c r="E576" s="55"/>
      <c r="F576" s="55"/>
      <c r="G576" s="55"/>
      <c r="H576" s="55"/>
      <c r="I576" s="55"/>
      <c r="J576" s="55"/>
      <c r="K576" s="55"/>
    </row>
    <row r="577" spans="1:11">
      <c r="A577" s="55"/>
      <c r="B577" s="55"/>
      <c r="C577" s="55"/>
      <c r="D577" s="55"/>
      <c r="E577" s="55"/>
      <c r="F577" s="55"/>
      <c r="G577" s="55"/>
      <c r="H577" s="55"/>
      <c r="I577" s="55"/>
      <c r="J577" s="55"/>
      <c r="K577" s="55"/>
    </row>
    <row r="578" spans="1:11">
      <c r="A578" s="55"/>
      <c r="B578" s="55"/>
      <c r="C578" s="55"/>
      <c r="D578" s="55"/>
      <c r="E578" s="55"/>
      <c r="F578" s="55"/>
      <c r="G578" s="55"/>
      <c r="H578" s="55"/>
      <c r="I578" s="55"/>
      <c r="J578" s="55"/>
      <c r="K578" s="55"/>
    </row>
    <row r="579" spans="1:11">
      <c r="A579" s="55"/>
      <c r="B579" s="55"/>
      <c r="C579" s="55"/>
      <c r="D579" s="55"/>
      <c r="E579" s="55"/>
      <c r="F579" s="55"/>
      <c r="G579" s="55"/>
      <c r="H579" s="55"/>
      <c r="I579" s="55"/>
      <c r="J579" s="55"/>
      <c r="K579" s="55"/>
    </row>
    <row r="580" spans="1:11">
      <c r="A580" s="55"/>
      <c r="B580" s="55"/>
      <c r="C580" s="55"/>
      <c r="D580" s="55"/>
      <c r="E580" s="55"/>
      <c r="F580" s="55"/>
      <c r="G580" s="55"/>
      <c r="H580" s="55"/>
      <c r="I580" s="55"/>
      <c r="J580" s="55"/>
      <c r="K580" s="55"/>
    </row>
    <row r="581" spans="1:11">
      <c r="A581" s="55"/>
      <c r="B581" s="55"/>
      <c r="C581" s="55"/>
      <c r="D581" s="55"/>
      <c r="E581" s="55"/>
      <c r="F581" s="55"/>
      <c r="G581" s="55"/>
      <c r="H581" s="55"/>
      <c r="I581" s="55"/>
      <c r="J581" s="55"/>
      <c r="K581" s="55"/>
    </row>
    <row r="582" spans="1:11">
      <c r="A582" s="55"/>
      <c r="B582" s="55"/>
      <c r="C582" s="55"/>
      <c r="D582" s="55"/>
      <c r="E582" s="55"/>
      <c r="F582" s="55"/>
      <c r="G582" s="55"/>
      <c r="H582" s="55"/>
      <c r="I582" s="55"/>
      <c r="J582" s="55"/>
      <c r="K582" s="55"/>
    </row>
    <row r="583" spans="1:11">
      <c r="A583" s="55"/>
      <c r="B583" s="55"/>
      <c r="C583" s="55"/>
      <c r="D583" s="55"/>
      <c r="E583" s="55"/>
      <c r="F583" s="55"/>
      <c r="G583" s="55"/>
      <c r="H583" s="55"/>
      <c r="I583" s="55"/>
      <c r="J583" s="55"/>
      <c r="K583" s="55"/>
    </row>
    <row r="584" spans="1:11">
      <c r="A584" s="55"/>
      <c r="B584" s="55"/>
      <c r="C584" s="55"/>
      <c r="D584" s="55"/>
      <c r="E584" s="55"/>
      <c r="F584" s="55"/>
      <c r="G584" s="55"/>
      <c r="H584" s="55"/>
      <c r="I584" s="55"/>
      <c r="J584" s="55"/>
      <c r="K584" s="55"/>
    </row>
    <row r="585" spans="1:11">
      <c r="A585" s="55"/>
      <c r="B585" s="55"/>
      <c r="C585" s="55"/>
      <c r="D585" s="55"/>
      <c r="E585" s="55"/>
      <c r="F585" s="55"/>
      <c r="G585" s="55"/>
      <c r="H585" s="55"/>
      <c r="I585" s="55"/>
      <c r="J585" s="55"/>
      <c r="K585" s="55"/>
    </row>
    <row r="586" spans="1:11">
      <c r="A586" s="55"/>
      <c r="B586" s="55"/>
      <c r="C586" s="55"/>
      <c r="D586" s="55"/>
      <c r="E586" s="55"/>
      <c r="F586" s="55"/>
      <c r="G586" s="55"/>
      <c r="H586" s="55"/>
      <c r="I586" s="55"/>
      <c r="J586" s="55"/>
      <c r="K586" s="55"/>
    </row>
    <row r="587" spans="1:11">
      <c r="A587" s="55"/>
      <c r="B587" s="55"/>
      <c r="C587" s="55"/>
      <c r="D587" s="55"/>
      <c r="E587" s="55"/>
      <c r="F587" s="55"/>
      <c r="G587" s="55"/>
      <c r="H587" s="55"/>
      <c r="I587" s="55"/>
      <c r="J587" s="55"/>
      <c r="K587" s="55"/>
    </row>
    <row r="588" spans="1:11">
      <c r="A588" s="55"/>
      <c r="B588" s="55"/>
      <c r="C588" s="55"/>
      <c r="D588" s="55"/>
      <c r="E588" s="55"/>
      <c r="F588" s="55"/>
      <c r="G588" s="55"/>
      <c r="H588" s="55"/>
      <c r="I588" s="55"/>
      <c r="J588" s="55"/>
      <c r="K588" s="55"/>
    </row>
    <row r="589" spans="1:11">
      <c r="A589" s="55"/>
      <c r="B589" s="55"/>
      <c r="C589" s="55"/>
      <c r="D589" s="55"/>
      <c r="E589" s="55"/>
      <c r="F589" s="55"/>
      <c r="G589" s="55"/>
      <c r="H589" s="55"/>
      <c r="I589" s="55"/>
      <c r="J589" s="55"/>
      <c r="K589" s="55"/>
    </row>
    <row r="590" spans="1:11">
      <c r="A590" s="55"/>
      <c r="B590" s="55"/>
      <c r="C590" s="55"/>
      <c r="D590" s="55"/>
      <c r="E590" s="55"/>
      <c r="F590" s="55"/>
      <c r="G590" s="55"/>
      <c r="H590" s="55"/>
      <c r="I590" s="55"/>
      <c r="J590" s="55"/>
      <c r="K590" s="55"/>
    </row>
    <row r="591" spans="1:11">
      <c r="A591" s="55"/>
      <c r="B591" s="55"/>
      <c r="C591" s="55"/>
      <c r="D591" s="55"/>
      <c r="E591" s="55"/>
      <c r="F591" s="55"/>
      <c r="G591" s="55"/>
      <c r="H591" s="55"/>
      <c r="I591" s="55"/>
      <c r="J591" s="55"/>
      <c r="K591" s="55"/>
    </row>
    <row r="592" spans="1:11">
      <c r="A592" s="55"/>
      <c r="B592" s="55"/>
      <c r="C592" s="55"/>
      <c r="D592" s="55"/>
      <c r="E592" s="55"/>
      <c r="F592" s="55"/>
      <c r="G592" s="55"/>
      <c r="H592" s="55"/>
      <c r="I592" s="55"/>
      <c r="J592" s="55"/>
      <c r="K592" s="55"/>
    </row>
    <row r="593" spans="1:11">
      <c r="A593" s="55"/>
      <c r="B593" s="55"/>
      <c r="C593" s="55"/>
      <c r="D593" s="55"/>
      <c r="E593" s="55"/>
      <c r="F593" s="55"/>
      <c r="G593" s="55"/>
      <c r="H593" s="55"/>
      <c r="I593" s="55"/>
      <c r="J593" s="55"/>
      <c r="K593" s="55"/>
    </row>
    <row r="594" spans="1:11">
      <c r="A594" s="55"/>
      <c r="B594" s="55"/>
      <c r="C594" s="55"/>
      <c r="D594" s="55"/>
      <c r="E594" s="55"/>
      <c r="F594" s="55"/>
      <c r="G594" s="55"/>
      <c r="H594" s="55"/>
      <c r="I594" s="55"/>
      <c r="J594" s="55"/>
      <c r="K594" s="55"/>
    </row>
    <row r="595" spans="1:11">
      <c r="A595" s="55"/>
      <c r="B595" s="55"/>
      <c r="C595" s="55"/>
      <c r="D595" s="55"/>
      <c r="E595" s="55"/>
      <c r="F595" s="55"/>
      <c r="G595" s="55"/>
      <c r="H595" s="55"/>
      <c r="I595" s="55"/>
      <c r="J595" s="55"/>
      <c r="K595" s="55"/>
    </row>
    <row r="596" spans="1:11">
      <c r="A596" s="55"/>
      <c r="B596" s="55"/>
      <c r="C596" s="55"/>
      <c r="D596" s="55"/>
      <c r="E596" s="55"/>
      <c r="F596" s="55"/>
      <c r="G596" s="55"/>
      <c r="H596" s="55"/>
      <c r="I596" s="55"/>
      <c r="J596" s="55"/>
      <c r="K596" s="55"/>
    </row>
    <row r="597" spans="1:11">
      <c r="A597" s="55"/>
      <c r="B597" s="55"/>
      <c r="C597" s="55"/>
      <c r="D597" s="55"/>
      <c r="E597" s="55"/>
      <c r="F597" s="55"/>
      <c r="G597" s="55"/>
      <c r="H597" s="55"/>
      <c r="I597" s="55"/>
      <c r="J597" s="55"/>
      <c r="K597" s="55"/>
    </row>
    <row r="598" spans="1:11">
      <c r="A598" s="55"/>
      <c r="B598" s="55"/>
      <c r="C598" s="55"/>
      <c r="D598" s="55"/>
      <c r="E598" s="55"/>
      <c r="F598" s="55"/>
      <c r="G598" s="55"/>
      <c r="H598" s="55"/>
      <c r="I598" s="55"/>
      <c r="J598" s="55"/>
      <c r="K598" s="55"/>
    </row>
    <row r="599" spans="1:11">
      <c r="A599" s="55"/>
      <c r="B599" s="55"/>
      <c r="C599" s="55"/>
      <c r="D599" s="55"/>
      <c r="E599" s="55"/>
      <c r="F599" s="55"/>
      <c r="G599" s="55"/>
      <c r="H599" s="55"/>
      <c r="I599" s="55"/>
      <c r="J599" s="55"/>
      <c r="K599" s="55"/>
    </row>
    <row r="600" spans="1:11">
      <c r="A600" s="55"/>
      <c r="B600" s="55"/>
      <c r="C600" s="55"/>
      <c r="D600" s="55"/>
      <c r="E600" s="55"/>
      <c r="F600" s="55"/>
      <c r="G600" s="55"/>
      <c r="H600" s="55"/>
      <c r="I600" s="55"/>
      <c r="J600" s="55"/>
      <c r="K600" s="55"/>
    </row>
    <row r="601" spans="1:11">
      <c r="A601" s="55"/>
      <c r="B601" s="55"/>
      <c r="C601" s="55"/>
      <c r="D601" s="55"/>
      <c r="E601" s="55"/>
      <c r="F601" s="55"/>
      <c r="G601" s="55"/>
      <c r="H601" s="55"/>
      <c r="I601" s="55"/>
      <c r="J601" s="55"/>
      <c r="K601" s="55"/>
    </row>
    <row r="602" spans="1:11">
      <c r="A602" s="55"/>
      <c r="B602" s="55"/>
      <c r="C602" s="55"/>
      <c r="D602" s="55"/>
      <c r="E602" s="55"/>
      <c r="F602" s="55"/>
      <c r="G602" s="55"/>
      <c r="H602" s="55"/>
      <c r="I602" s="55"/>
      <c r="J602" s="55"/>
      <c r="K602" s="55"/>
    </row>
    <row r="603" spans="1:11">
      <c r="A603" s="55"/>
      <c r="B603" s="55"/>
      <c r="C603" s="55"/>
      <c r="D603" s="55"/>
      <c r="E603" s="55"/>
      <c r="F603" s="55"/>
      <c r="G603" s="55"/>
      <c r="H603" s="55"/>
      <c r="I603" s="55"/>
      <c r="J603" s="55"/>
      <c r="K603" s="55"/>
    </row>
    <row r="604" spans="1:11">
      <c r="A604" s="55"/>
      <c r="B604" s="55"/>
      <c r="C604" s="55"/>
      <c r="D604" s="55"/>
      <c r="E604" s="55"/>
      <c r="F604" s="55"/>
      <c r="G604" s="55"/>
      <c r="H604" s="55"/>
      <c r="I604" s="55"/>
      <c r="J604" s="55"/>
      <c r="K604" s="55"/>
    </row>
    <row r="605" spans="1:11">
      <c r="A605" s="55"/>
      <c r="B605" s="55"/>
      <c r="C605" s="55"/>
      <c r="D605" s="55"/>
      <c r="E605" s="55"/>
      <c r="F605" s="55"/>
      <c r="G605" s="55"/>
      <c r="H605" s="55"/>
      <c r="I605" s="55"/>
      <c r="J605" s="55"/>
      <c r="K605" s="55"/>
    </row>
    <row r="606" spans="1:11">
      <c r="A606" s="55"/>
      <c r="B606" s="55"/>
      <c r="C606" s="55"/>
      <c r="D606" s="55"/>
      <c r="E606" s="55"/>
      <c r="F606" s="55"/>
      <c r="G606" s="55"/>
      <c r="H606" s="55"/>
      <c r="I606" s="55"/>
      <c r="J606" s="55"/>
      <c r="K606" s="55"/>
    </row>
    <row r="607" spans="1:11">
      <c r="A607" s="55"/>
      <c r="B607" s="55"/>
      <c r="C607" s="55"/>
      <c r="D607" s="55"/>
      <c r="E607" s="55"/>
      <c r="F607" s="55"/>
      <c r="G607" s="55"/>
      <c r="H607" s="55"/>
      <c r="I607" s="55"/>
      <c r="J607" s="55"/>
      <c r="K607" s="55"/>
    </row>
    <row r="608" spans="1:11">
      <c r="A608" s="55"/>
      <c r="B608" s="55"/>
      <c r="C608" s="55"/>
      <c r="D608" s="55"/>
      <c r="E608" s="55"/>
      <c r="F608" s="55"/>
      <c r="G608" s="55"/>
      <c r="H608" s="55"/>
      <c r="I608" s="55"/>
      <c r="J608" s="55"/>
      <c r="K608" s="55"/>
    </row>
    <row r="609" spans="1:11">
      <c r="A609" s="55"/>
      <c r="B609" s="55"/>
      <c r="C609" s="55"/>
      <c r="D609" s="55"/>
      <c r="E609" s="55"/>
      <c r="F609" s="55"/>
      <c r="G609" s="55"/>
      <c r="H609" s="55"/>
      <c r="I609" s="55"/>
      <c r="J609" s="55"/>
      <c r="K609" s="55"/>
    </row>
    <row r="610" spans="1:11">
      <c r="A610" s="55"/>
      <c r="B610" s="55"/>
      <c r="C610" s="55"/>
      <c r="D610" s="55"/>
      <c r="E610" s="55"/>
      <c r="F610" s="55"/>
      <c r="G610" s="55"/>
      <c r="H610" s="55"/>
      <c r="I610" s="55"/>
      <c r="J610" s="55"/>
      <c r="K610" s="55"/>
    </row>
    <row r="611" spans="1:11">
      <c r="A611" s="55"/>
      <c r="B611" s="55"/>
      <c r="C611" s="55"/>
      <c r="D611" s="55"/>
      <c r="E611" s="55"/>
      <c r="F611" s="55"/>
      <c r="G611" s="55"/>
      <c r="H611" s="55"/>
      <c r="I611" s="55"/>
      <c r="J611" s="55"/>
      <c r="K611" s="55"/>
    </row>
    <row r="612" spans="1:11">
      <c r="A612" s="55"/>
      <c r="B612" s="55"/>
      <c r="C612" s="55"/>
      <c r="D612" s="55"/>
      <c r="E612" s="55"/>
      <c r="F612" s="55"/>
      <c r="G612" s="55"/>
      <c r="H612" s="55"/>
      <c r="I612" s="55"/>
      <c r="J612" s="55"/>
      <c r="K612" s="55"/>
    </row>
    <row r="613" spans="1:11">
      <c r="A613" s="55"/>
      <c r="B613" s="55"/>
      <c r="C613" s="55"/>
      <c r="D613" s="55"/>
      <c r="E613" s="55"/>
      <c r="F613" s="55"/>
      <c r="G613" s="55"/>
      <c r="H613" s="55"/>
      <c r="I613" s="55"/>
      <c r="J613" s="55"/>
      <c r="K613" s="55"/>
    </row>
    <row r="614" spans="1:11">
      <c r="A614" s="55"/>
      <c r="B614" s="55"/>
      <c r="C614" s="55"/>
      <c r="D614" s="55"/>
      <c r="E614" s="55"/>
      <c r="F614" s="55"/>
      <c r="G614" s="55"/>
      <c r="H614" s="55"/>
      <c r="I614" s="55"/>
      <c r="J614" s="55"/>
      <c r="K614" s="55"/>
    </row>
    <row r="615" spans="1:11">
      <c r="A615" s="55"/>
      <c r="B615" s="55"/>
      <c r="C615" s="55"/>
      <c r="D615" s="55"/>
      <c r="E615" s="55"/>
      <c r="F615" s="55"/>
      <c r="G615" s="55"/>
      <c r="H615" s="55"/>
      <c r="I615" s="55"/>
      <c r="J615" s="55"/>
      <c r="K615" s="55"/>
    </row>
    <row r="616" spans="1:11">
      <c r="A616" s="55"/>
      <c r="B616" s="55"/>
      <c r="C616" s="55"/>
      <c r="D616" s="55"/>
      <c r="E616" s="55"/>
      <c r="F616" s="55"/>
      <c r="G616" s="55"/>
      <c r="H616" s="55"/>
      <c r="I616" s="55"/>
      <c r="J616" s="55"/>
      <c r="K616" s="55"/>
    </row>
  </sheetData>
  <mergeCells count="5">
    <mergeCell ref="B6:B7"/>
    <mergeCell ref="C6:C7"/>
    <mergeCell ref="A5:A7"/>
    <mergeCell ref="A1:C1"/>
    <mergeCell ref="A3:C3"/>
  </mergeCells>
  <phoneticPr fontId="11" type="noConversion"/>
  <printOptions horizontalCentered="1"/>
  <pageMargins left="0.52" right="0.36" top="0.35" bottom="0.37" header="0" footer="0"/>
  <pageSetup paperSize="9" scale="68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T619"/>
  <sheetViews>
    <sheetView showGridLines="0" view="pageBreakPreview" zoomScale="70" zoomScaleNormal="75" zoomScaleSheetLayoutView="70" workbookViewId="0">
      <selection activeCell="A35" sqref="A35"/>
    </sheetView>
  </sheetViews>
  <sheetFormatPr baseColWidth="10" defaultColWidth="11.44140625" defaultRowHeight="13.2"/>
  <cols>
    <col min="1" max="1" width="57.6640625" style="53" customWidth="1"/>
    <col min="2" max="2" width="18.109375" style="81" customWidth="1"/>
    <col min="3" max="5" width="18.109375" style="53" customWidth="1"/>
    <col min="6" max="6" width="14.6640625" style="53" customWidth="1"/>
    <col min="7" max="7" width="7.5546875" style="53" customWidth="1"/>
    <col min="8" max="8" width="11.88671875" style="53" bestFit="1" customWidth="1"/>
    <col min="9" max="9" width="12.5546875" style="53" bestFit="1" customWidth="1"/>
    <col min="10" max="10" width="15.88671875" style="53" customWidth="1"/>
    <col min="11" max="11" width="36" style="53" customWidth="1"/>
    <col min="12" max="12" width="15.88671875" style="53" customWidth="1"/>
    <col min="13" max="13" width="19.5546875" style="53" customWidth="1"/>
    <col min="14" max="14" width="27" style="53" customWidth="1"/>
    <col min="15" max="15" width="40.5546875" style="53" customWidth="1"/>
    <col min="16" max="16" width="19.33203125" style="53" customWidth="1"/>
    <col min="17" max="16384" width="11.44140625" style="53"/>
  </cols>
  <sheetData>
    <row r="1" spans="1:20" s="15" customFormat="1" ht="18">
      <c r="A1" s="488" t="s">
        <v>216</v>
      </c>
      <c r="B1" s="488"/>
      <c r="C1" s="488"/>
      <c r="D1" s="488"/>
      <c r="E1" s="488"/>
      <c r="F1" s="488"/>
      <c r="G1" s="93"/>
      <c r="H1" s="9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12.75" customHeight="1">
      <c r="A2" s="145"/>
      <c r="B2" s="424"/>
      <c r="C2" s="145"/>
      <c r="D2" s="145"/>
      <c r="E2" s="145"/>
      <c r="F2" s="364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spans="1:20" ht="15" customHeight="1">
      <c r="A3" s="474" t="s">
        <v>279</v>
      </c>
      <c r="B3" s="474"/>
      <c r="C3" s="474"/>
      <c r="D3" s="474"/>
      <c r="E3" s="474"/>
      <c r="F3" s="474"/>
      <c r="G3" s="36"/>
      <c r="H3" s="36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1:20" ht="15.6" thickBot="1">
      <c r="A4" s="425"/>
      <c r="B4" s="438"/>
      <c r="C4" s="425"/>
      <c r="D4" s="425"/>
      <c r="E4" s="425"/>
      <c r="F4" s="42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</row>
    <row r="5" spans="1:20" ht="27" customHeight="1">
      <c r="A5" s="528" t="s">
        <v>34</v>
      </c>
      <c r="B5" s="527">
        <v>2020</v>
      </c>
      <c r="C5" s="527"/>
      <c r="D5" s="527">
        <v>2021</v>
      </c>
      <c r="E5" s="527"/>
      <c r="F5" s="524" t="s">
        <v>278</v>
      </c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0" ht="21" customHeight="1">
      <c r="A6" s="529"/>
      <c r="B6" s="516" t="s">
        <v>25</v>
      </c>
      <c r="C6" s="440" t="s">
        <v>98</v>
      </c>
      <c r="D6" s="516" t="s">
        <v>25</v>
      </c>
      <c r="E6" s="440" t="s">
        <v>98</v>
      </c>
      <c r="F6" s="52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</row>
    <row r="7" spans="1:20" ht="22.5" customHeight="1" thickBot="1">
      <c r="A7" s="530"/>
      <c r="B7" s="517"/>
      <c r="C7" s="439" t="s">
        <v>48</v>
      </c>
      <c r="D7" s="517"/>
      <c r="E7" s="439" t="s">
        <v>48</v>
      </c>
      <c r="F7" s="526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</row>
    <row r="8" spans="1:20" ht="21.75" customHeight="1">
      <c r="A8" s="366" t="s">
        <v>185</v>
      </c>
      <c r="B8" s="240">
        <v>449.77021851000006</v>
      </c>
      <c r="C8" s="441">
        <v>9.7283293515046747</v>
      </c>
      <c r="D8" s="240">
        <v>404.49879172000004</v>
      </c>
      <c r="E8" s="441">
        <v>9.7283293515046747</v>
      </c>
      <c r="F8" s="242">
        <f>(D8-B8)*100/B8</f>
        <v>-10.065456743662425</v>
      </c>
      <c r="H8" s="55"/>
      <c r="I8" s="55"/>
      <c r="J8" s="55"/>
      <c r="K8" s="55"/>
      <c r="L8" s="55"/>
      <c r="N8" s="55"/>
      <c r="O8" s="55"/>
      <c r="P8" s="55"/>
      <c r="Q8" s="55"/>
      <c r="R8" s="55"/>
      <c r="S8" s="55"/>
      <c r="T8" s="55"/>
    </row>
    <row r="9" spans="1:20">
      <c r="A9" s="369" t="s">
        <v>186</v>
      </c>
      <c r="B9" s="158">
        <v>2305.2538642300001</v>
      </c>
      <c r="C9" s="442">
        <v>49.861613568706446</v>
      </c>
      <c r="D9" s="244">
        <v>2071.0465548899997</v>
      </c>
      <c r="E9" s="442">
        <v>49.861613568706446</v>
      </c>
      <c r="F9" s="245">
        <f>(D9-B9)*100/B9</f>
        <v>-10.159718761310057</v>
      </c>
      <c r="H9" s="55"/>
      <c r="I9" s="55"/>
      <c r="J9" s="55"/>
      <c r="K9" s="55"/>
      <c r="L9" s="55"/>
      <c r="N9" s="55"/>
      <c r="O9" s="55"/>
      <c r="P9" s="55"/>
      <c r="Q9" s="55"/>
      <c r="R9" s="55"/>
      <c r="S9" s="55"/>
      <c r="T9" s="55"/>
    </row>
    <row r="10" spans="1:20">
      <c r="A10" s="369" t="s">
        <v>187</v>
      </c>
      <c r="B10" s="158">
        <v>1148.1900189470002</v>
      </c>
      <c r="C10" s="442">
        <v>24.83483833018273</v>
      </c>
      <c r="D10" s="244">
        <v>1051.5328761859998</v>
      </c>
      <c r="E10" s="442">
        <v>24.83483833018273</v>
      </c>
      <c r="F10" s="245">
        <f t="shared" ref="F10:F46" si="0">(D10-B10)*100/B10</f>
        <v>-8.4182183406927908</v>
      </c>
      <c r="H10" s="55"/>
      <c r="I10" s="55"/>
      <c r="J10" s="55"/>
      <c r="K10" s="55"/>
      <c r="L10" s="55"/>
      <c r="N10" s="55"/>
      <c r="O10" s="55"/>
      <c r="P10" s="55"/>
      <c r="Q10" s="55"/>
      <c r="R10" s="55"/>
      <c r="S10" s="55"/>
      <c r="T10" s="55"/>
    </row>
    <row r="11" spans="1:20">
      <c r="A11" s="369" t="s">
        <v>188</v>
      </c>
      <c r="B11" s="158">
        <v>3420.6379051000004</v>
      </c>
      <c r="C11" s="442">
        <v>73.986873215603808</v>
      </c>
      <c r="D11" s="244">
        <v>3260.4072606</v>
      </c>
      <c r="E11" s="442">
        <v>73.986873215603808</v>
      </c>
      <c r="F11" s="245">
        <f t="shared" si="0"/>
        <v>-4.6842328520392202</v>
      </c>
      <c r="H11" s="55"/>
      <c r="I11" s="55"/>
      <c r="J11" s="55"/>
      <c r="K11" s="55"/>
      <c r="L11" s="55"/>
      <c r="N11" s="55"/>
      <c r="O11" s="55"/>
      <c r="P11" s="55"/>
      <c r="Q11" s="55"/>
      <c r="R11" s="55"/>
      <c r="S11" s="55"/>
      <c r="T11" s="55"/>
    </row>
    <row r="12" spans="1:20">
      <c r="A12" s="369" t="s">
        <v>189</v>
      </c>
      <c r="B12" s="158">
        <v>32.38781389999999</v>
      </c>
      <c r="C12" s="442">
        <v>0.70053397852404864</v>
      </c>
      <c r="D12" s="244">
        <v>28.917717</v>
      </c>
      <c r="E12" s="442">
        <v>0.70053397852404864</v>
      </c>
      <c r="F12" s="245">
        <f t="shared" si="0"/>
        <v>-10.714205382043373</v>
      </c>
      <c r="H12" s="55"/>
      <c r="I12" s="55"/>
      <c r="J12" s="55"/>
      <c r="K12" s="55"/>
      <c r="L12" s="55"/>
      <c r="N12" s="55"/>
      <c r="O12" s="55"/>
      <c r="P12" s="55"/>
      <c r="Q12" s="55"/>
      <c r="R12" s="55"/>
      <c r="S12" s="55"/>
      <c r="T12" s="55"/>
    </row>
    <row r="13" spans="1:20">
      <c r="A13" s="369" t="s">
        <v>190</v>
      </c>
      <c r="B13" s="158">
        <v>1729.4694055000002</v>
      </c>
      <c r="C13" s="442">
        <v>37.407652369230647</v>
      </c>
      <c r="D13" s="244">
        <v>1629.31688072</v>
      </c>
      <c r="E13" s="442">
        <v>37.407652369230647</v>
      </c>
      <c r="F13" s="245">
        <f t="shared" si="0"/>
        <v>-5.7909393749029938</v>
      </c>
      <c r="H13" s="55"/>
      <c r="I13" s="55"/>
      <c r="J13" s="55"/>
      <c r="K13" s="55"/>
      <c r="L13" s="55"/>
      <c r="N13" s="55"/>
      <c r="O13" s="55"/>
      <c r="P13" s="55"/>
      <c r="Q13" s="55"/>
      <c r="R13" s="55"/>
      <c r="S13" s="55"/>
      <c r="T13" s="55"/>
    </row>
    <row r="14" spans="1:20">
      <c r="A14" s="369" t="s">
        <v>27</v>
      </c>
      <c r="B14" s="158">
        <v>1515.2960729999998</v>
      </c>
      <c r="C14" s="442">
        <v>32.775178650157592</v>
      </c>
      <c r="D14" s="244">
        <v>1391.8266550000001</v>
      </c>
      <c r="E14" s="442">
        <v>32.775178650157592</v>
      </c>
      <c r="F14" s="245">
        <f t="shared" si="0"/>
        <v>-8.1482041826686427</v>
      </c>
      <c r="H14" s="55"/>
      <c r="I14" s="55"/>
      <c r="J14" s="55"/>
      <c r="K14" s="55"/>
      <c r="L14" s="55"/>
      <c r="N14" s="55"/>
      <c r="O14" s="55"/>
      <c r="P14" s="55"/>
      <c r="Q14" s="55"/>
      <c r="R14" s="55"/>
      <c r="S14" s="55"/>
      <c r="T14" s="55"/>
    </row>
    <row r="15" spans="1:20">
      <c r="A15" s="369" t="s">
        <v>191</v>
      </c>
      <c r="B15" s="158">
        <v>658.65207062900004</v>
      </c>
      <c r="C15" s="442">
        <v>14.24635070849398</v>
      </c>
      <c r="D15" s="244">
        <v>638.46590856899991</v>
      </c>
      <c r="E15" s="442">
        <v>14.24635070849398</v>
      </c>
      <c r="F15" s="245">
        <f t="shared" si="0"/>
        <v>-3.0647686328113619</v>
      </c>
      <c r="H15" s="55"/>
      <c r="I15" s="55"/>
      <c r="J15" s="55"/>
      <c r="K15" s="55"/>
      <c r="L15" s="55"/>
      <c r="N15" s="55"/>
      <c r="O15" s="55"/>
      <c r="P15" s="55"/>
      <c r="Q15" s="55"/>
      <c r="R15" s="55"/>
      <c r="S15" s="55"/>
      <c r="T15" s="55"/>
    </row>
    <row r="16" spans="1:20">
      <c r="A16" s="369" t="s">
        <v>192</v>
      </c>
      <c r="B16" s="158">
        <v>185.68632060000002</v>
      </c>
      <c r="C16" s="442">
        <v>4.016312349115049</v>
      </c>
      <c r="D16" s="244">
        <v>167.89015803000001</v>
      </c>
      <c r="E16" s="442">
        <v>4.016312349115049</v>
      </c>
      <c r="F16" s="245">
        <f t="shared" si="0"/>
        <v>-9.5839922469765408</v>
      </c>
      <c r="H16" s="55"/>
      <c r="I16" s="55"/>
      <c r="J16" s="55"/>
      <c r="K16" s="55"/>
      <c r="L16" s="55"/>
      <c r="N16" s="55"/>
      <c r="O16" s="55"/>
      <c r="P16" s="55"/>
      <c r="Q16" s="55"/>
      <c r="R16" s="55"/>
      <c r="S16" s="55"/>
      <c r="T16" s="55"/>
    </row>
    <row r="17" spans="1:20">
      <c r="A17" s="369" t="s">
        <v>193</v>
      </c>
      <c r="B17" s="158">
        <v>91.373388660000003</v>
      </c>
      <c r="C17" s="442">
        <v>1.976365669101674</v>
      </c>
      <c r="D17" s="357">
        <v>89.795483719999993</v>
      </c>
      <c r="E17" s="442">
        <v>1.976365669101674</v>
      </c>
      <c r="F17" s="245">
        <f t="shared" si="0"/>
        <v>-1.7268758039295096</v>
      </c>
      <c r="H17" s="55"/>
      <c r="I17" s="55"/>
      <c r="J17" s="55"/>
      <c r="K17" s="55"/>
      <c r="L17" s="55"/>
      <c r="N17" s="55"/>
      <c r="O17" s="55"/>
      <c r="P17" s="55"/>
      <c r="Q17" s="55"/>
      <c r="R17" s="55"/>
      <c r="S17" s="55"/>
      <c r="T17" s="55"/>
    </row>
    <row r="18" spans="1:20">
      <c r="A18" s="369" t="s">
        <v>28</v>
      </c>
      <c r="B18" s="158">
        <v>196.95683000000002</v>
      </c>
      <c r="C18" s="442">
        <v>4.2600884438632871</v>
      </c>
      <c r="D18" s="244">
        <v>185.92597000000001</v>
      </c>
      <c r="E18" s="442">
        <v>4.2600884438632871</v>
      </c>
      <c r="F18" s="245">
        <f t="shared" si="0"/>
        <v>-5.6006486294484006</v>
      </c>
      <c r="H18" s="55"/>
      <c r="I18" s="55"/>
      <c r="J18" s="55"/>
      <c r="K18" s="55"/>
      <c r="L18" s="55"/>
      <c r="N18" s="55"/>
      <c r="O18" s="55"/>
      <c r="P18" s="55"/>
      <c r="Q18" s="55"/>
      <c r="R18" s="55"/>
      <c r="S18" s="55"/>
      <c r="T18" s="55"/>
    </row>
    <row r="19" spans="1:20">
      <c r="A19" s="369" t="s">
        <v>194</v>
      </c>
      <c r="B19" s="158">
        <v>209.62919873999999</v>
      </c>
      <c r="C19" s="442">
        <v>4.5341861312887408</v>
      </c>
      <c r="D19" s="244">
        <v>195.12863009000003</v>
      </c>
      <c r="E19" s="442">
        <v>4.5341861312887408</v>
      </c>
      <c r="F19" s="245">
        <f t="shared" si="0"/>
        <v>-6.9172466131422876</v>
      </c>
      <c r="H19" s="55"/>
      <c r="I19" s="55"/>
      <c r="J19" s="55"/>
      <c r="K19" s="55"/>
      <c r="L19" s="55"/>
      <c r="N19" s="55"/>
      <c r="O19" s="55"/>
      <c r="P19" s="55"/>
      <c r="Q19" s="55"/>
      <c r="R19" s="55"/>
      <c r="S19" s="55"/>
      <c r="T19" s="55"/>
    </row>
    <row r="20" spans="1:20">
      <c r="A20" s="369" t="s">
        <v>97</v>
      </c>
      <c r="B20" s="158">
        <v>167.54688000000002</v>
      </c>
      <c r="C20" s="442">
        <v>3.6239643341809917</v>
      </c>
      <c r="D20" s="244">
        <v>145.13431500000002</v>
      </c>
      <c r="E20" s="442">
        <v>3.6239643341809917</v>
      </c>
      <c r="F20" s="245">
        <f t="shared" si="0"/>
        <v>-13.37689188840759</v>
      </c>
      <c r="H20" s="55"/>
      <c r="I20" s="55"/>
      <c r="J20" s="55"/>
      <c r="K20" s="55"/>
      <c r="L20" s="55"/>
      <c r="N20" s="55"/>
      <c r="O20" s="55"/>
      <c r="P20" s="55"/>
      <c r="Q20" s="55"/>
      <c r="R20" s="55"/>
      <c r="S20" s="55"/>
      <c r="T20" s="55"/>
    </row>
    <row r="21" spans="1:20">
      <c r="A21" s="369" t="s">
        <v>36</v>
      </c>
      <c r="B21" s="158">
        <v>180.80488115999998</v>
      </c>
      <c r="C21" s="442">
        <v>3.9107289898186868</v>
      </c>
      <c r="D21" s="244">
        <v>162.94021847999997</v>
      </c>
      <c r="E21" s="442">
        <v>3.9107289898186868</v>
      </c>
      <c r="F21" s="245">
        <f t="shared" si="0"/>
        <v>-9.8806307470156209</v>
      </c>
      <c r="H21" s="55"/>
      <c r="I21" s="55"/>
      <c r="J21" s="55"/>
      <c r="K21" s="55"/>
      <c r="L21" s="55"/>
      <c r="N21" s="55"/>
      <c r="O21" s="55"/>
      <c r="P21" s="55"/>
      <c r="Q21" s="55"/>
      <c r="R21" s="55"/>
      <c r="S21" s="55"/>
      <c r="T21" s="55"/>
    </row>
    <row r="22" spans="1:20">
      <c r="A22" s="369" t="s">
        <v>195</v>
      </c>
      <c r="B22" s="158">
        <v>613.14512644199999</v>
      </c>
      <c r="C22" s="442">
        <v>13.262055789416685</v>
      </c>
      <c r="D22" s="244">
        <v>532.61821098300004</v>
      </c>
      <c r="E22" s="442">
        <v>13.262055789416685</v>
      </c>
      <c r="F22" s="245">
        <f t="shared" si="0"/>
        <v>-13.133418498535084</v>
      </c>
      <c r="H22" s="55"/>
      <c r="I22" s="55"/>
      <c r="J22" s="55"/>
      <c r="K22" s="55"/>
      <c r="L22" s="55"/>
      <c r="N22" s="55"/>
      <c r="O22" s="55"/>
      <c r="P22" s="55"/>
      <c r="Q22" s="55"/>
      <c r="R22" s="55"/>
      <c r="S22" s="55"/>
      <c r="T22" s="55"/>
    </row>
    <row r="23" spans="1:20">
      <c r="A23" s="369" t="s">
        <v>196</v>
      </c>
      <c r="B23" s="158">
        <v>412.67725999999999</v>
      </c>
      <c r="C23" s="442">
        <v>8.9260251922777432</v>
      </c>
      <c r="D23" s="244">
        <v>357.52737999999999</v>
      </c>
      <c r="E23" s="442">
        <v>8.9260251922777432</v>
      </c>
      <c r="F23" s="245">
        <f t="shared" si="0"/>
        <v>-13.363925116688037</v>
      </c>
      <c r="H23" s="55"/>
      <c r="I23" s="55"/>
      <c r="J23" s="55"/>
      <c r="K23" s="55"/>
      <c r="L23" s="55"/>
      <c r="N23" s="55"/>
      <c r="O23" s="55"/>
      <c r="P23" s="55"/>
      <c r="Q23" s="55"/>
      <c r="R23" s="55"/>
      <c r="S23" s="55"/>
      <c r="T23" s="55"/>
    </row>
    <row r="24" spans="1:20">
      <c r="A24" s="369" t="s">
        <v>197</v>
      </c>
      <c r="B24" s="158">
        <v>184.43426000000002</v>
      </c>
      <c r="C24" s="442">
        <v>3.9892308364146438</v>
      </c>
      <c r="D24" s="244">
        <v>155.37117999999998</v>
      </c>
      <c r="E24" s="442">
        <v>3.9892308364146438</v>
      </c>
      <c r="F24" s="245">
        <f t="shared" si="0"/>
        <v>-15.757961671546294</v>
      </c>
      <c r="H24" s="55"/>
      <c r="I24" s="55"/>
      <c r="J24" s="55"/>
      <c r="K24" s="55"/>
      <c r="L24" s="55"/>
      <c r="N24" s="55"/>
      <c r="O24" s="55"/>
      <c r="P24" s="55"/>
      <c r="Q24" s="55"/>
      <c r="R24" s="55"/>
      <c r="S24" s="55"/>
      <c r="T24" s="55"/>
    </row>
    <row r="25" spans="1:20">
      <c r="A25" s="369" t="s">
        <v>30</v>
      </c>
      <c r="B25" s="158">
        <v>30.132068</v>
      </c>
      <c r="C25" s="442">
        <v>0.65174320015458576</v>
      </c>
      <c r="D25" s="244">
        <v>25.514816000000003</v>
      </c>
      <c r="E25" s="442">
        <v>0.65174320015458576</v>
      </c>
      <c r="F25" s="245">
        <f t="shared" si="0"/>
        <v>-15.323382384508083</v>
      </c>
      <c r="H25" s="55"/>
      <c r="I25" s="55"/>
      <c r="J25" s="55"/>
      <c r="K25" s="55"/>
      <c r="L25" s="55"/>
      <c r="N25" s="55"/>
      <c r="O25" s="55"/>
      <c r="P25" s="55"/>
      <c r="Q25" s="55"/>
      <c r="R25" s="55"/>
      <c r="S25" s="55"/>
      <c r="T25" s="55"/>
    </row>
    <row r="26" spans="1:20">
      <c r="A26" s="369" t="s">
        <v>198</v>
      </c>
      <c r="B26" s="158">
        <v>1068.93346</v>
      </c>
      <c r="C26" s="442">
        <v>23.120554286971405</v>
      </c>
      <c r="D26" s="357">
        <v>949.26533000000006</v>
      </c>
      <c r="E26" s="442">
        <v>23.120554286971405</v>
      </c>
      <c r="F26" s="245">
        <f t="shared" si="0"/>
        <v>-11.195096278490517</v>
      </c>
      <c r="H26" s="55"/>
      <c r="I26" s="55"/>
      <c r="J26" s="55"/>
      <c r="K26" s="55"/>
      <c r="L26" s="55"/>
      <c r="N26" s="55"/>
      <c r="O26" s="55"/>
      <c r="P26" s="55"/>
      <c r="Q26" s="55"/>
      <c r="R26" s="55"/>
      <c r="S26" s="55"/>
      <c r="T26" s="55"/>
    </row>
    <row r="27" spans="1:20">
      <c r="A27" s="369" t="s">
        <v>199</v>
      </c>
      <c r="B27" s="158">
        <v>47.822659000000002</v>
      </c>
      <c r="C27" s="442">
        <v>1.0343827983051646</v>
      </c>
      <c r="D27" s="357">
        <v>50.596359999999997</v>
      </c>
      <c r="E27" s="442">
        <v>1.0343827983051646</v>
      </c>
      <c r="F27" s="245">
        <f t="shared" si="0"/>
        <v>5.7999723520183082</v>
      </c>
      <c r="H27" s="55"/>
      <c r="I27" s="55"/>
      <c r="J27" s="55"/>
      <c r="K27" s="55"/>
      <c r="L27" s="55"/>
      <c r="N27" s="55"/>
      <c r="O27" s="55"/>
      <c r="P27" s="55"/>
      <c r="Q27" s="55"/>
      <c r="R27" s="55"/>
      <c r="S27" s="55"/>
      <c r="T27" s="55"/>
    </row>
    <row r="28" spans="1:20">
      <c r="A28" s="369" t="s">
        <v>200</v>
      </c>
      <c r="B28" s="158">
        <v>73.874336999999997</v>
      </c>
      <c r="C28" s="442">
        <v>1.5978689815009817</v>
      </c>
      <c r="D28" s="357">
        <v>70.586067</v>
      </c>
      <c r="E28" s="442">
        <v>1.5978689815009817</v>
      </c>
      <c r="F28" s="245">
        <f t="shared" si="0"/>
        <v>-4.4511668510811777</v>
      </c>
      <c r="H28" s="55"/>
      <c r="I28" s="55"/>
      <c r="J28" s="55"/>
      <c r="K28" s="55"/>
      <c r="L28" s="55"/>
      <c r="N28" s="55"/>
      <c r="O28" s="55"/>
      <c r="P28" s="55"/>
      <c r="Q28" s="55"/>
      <c r="R28" s="55"/>
      <c r="S28" s="55"/>
      <c r="T28" s="55"/>
    </row>
    <row r="29" spans="1:20">
      <c r="A29" s="369" t="s">
        <v>201</v>
      </c>
      <c r="B29" s="158">
        <v>2955.8432441</v>
      </c>
      <c r="C29" s="442">
        <v>63.933571869844663</v>
      </c>
      <c r="D29" s="357">
        <v>2682.0170047000001</v>
      </c>
      <c r="E29" s="442">
        <v>63.933571869844663</v>
      </c>
      <c r="F29" s="245">
        <f t="shared" si="0"/>
        <v>-9.2638958424662636</v>
      </c>
      <c r="H29" s="55"/>
      <c r="I29" s="55"/>
      <c r="J29" s="55"/>
      <c r="K29" s="55"/>
      <c r="L29" s="55"/>
      <c r="N29" s="55"/>
      <c r="O29" s="55"/>
      <c r="P29" s="55"/>
      <c r="Q29" s="55"/>
      <c r="R29" s="55"/>
      <c r="S29" s="55"/>
      <c r="T29" s="55"/>
    </row>
    <row r="30" spans="1:20">
      <c r="A30" s="369" t="s">
        <v>202</v>
      </c>
      <c r="B30" s="158">
        <v>4611.1937189700002</v>
      </c>
      <c r="C30" s="442">
        <v>99.738064806379498</v>
      </c>
      <c r="D30" s="357">
        <v>4249.4912917600004</v>
      </c>
      <c r="E30" s="442">
        <v>99.738064806379498</v>
      </c>
      <c r="F30" s="245">
        <f t="shared" si="0"/>
        <v>-7.8440084987536158</v>
      </c>
      <c r="H30" s="55"/>
      <c r="I30" s="55"/>
      <c r="J30" s="55"/>
      <c r="K30" s="55"/>
      <c r="L30" s="55"/>
      <c r="N30" s="55"/>
      <c r="O30" s="55"/>
      <c r="P30" s="55"/>
      <c r="Q30" s="55"/>
      <c r="R30" s="55"/>
      <c r="S30" s="55"/>
      <c r="T30" s="55"/>
    </row>
    <row r="31" spans="1:20">
      <c r="A31" s="369" t="s">
        <v>32</v>
      </c>
      <c r="B31" s="158">
        <v>132.7747947</v>
      </c>
      <c r="C31" s="442">
        <v>2.8718596280098048</v>
      </c>
      <c r="D31" s="357">
        <v>124.18676910000002</v>
      </c>
      <c r="E31" s="442">
        <v>2.8718596280098048</v>
      </c>
      <c r="F31" s="245">
        <f t="shared" si="0"/>
        <v>-6.4681143882800374</v>
      </c>
      <c r="H31" s="55"/>
      <c r="I31" s="55"/>
      <c r="J31" s="55"/>
      <c r="K31" s="55"/>
      <c r="L31" s="55"/>
      <c r="N31" s="55"/>
      <c r="O31" s="55"/>
      <c r="P31" s="55"/>
      <c r="Q31" s="55"/>
      <c r="R31" s="55"/>
      <c r="S31" s="55"/>
      <c r="T31" s="55"/>
    </row>
    <row r="32" spans="1:20">
      <c r="A32" s="369" t="s">
        <v>203</v>
      </c>
      <c r="B32" s="158">
        <v>176.26535859999998</v>
      </c>
      <c r="C32" s="442">
        <v>3.8125411402350351</v>
      </c>
      <c r="D32" s="357">
        <v>164.52043260000002</v>
      </c>
      <c r="E32" s="442">
        <v>3.8125411402350351</v>
      </c>
      <c r="F32" s="245">
        <f t="shared" si="0"/>
        <v>-6.6632071629302914</v>
      </c>
      <c r="H32" s="55"/>
      <c r="I32" s="55"/>
      <c r="J32" s="55"/>
      <c r="K32" s="55"/>
      <c r="L32" s="55"/>
      <c r="N32" s="55"/>
      <c r="O32" s="55"/>
      <c r="P32" s="55"/>
      <c r="Q32" s="55"/>
      <c r="R32" s="55"/>
      <c r="S32" s="55"/>
      <c r="T32" s="55"/>
    </row>
    <row r="33" spans="1:20">
      <c r="A33" s="369" t="s">
        <v>204</v>
      </c>
      <c r="B33" s="158">
        <v>669.92465242699996</v>
      </c>
      <c r="C33" s="442">
        <v>14.490171628287232</v>
      </c>
      <c r="D33" s="357">
        <v>601.14830890899998</v>
      </c>
      <c r="E33" s="442">
        <v>14.490171628287232</v>
      </c>
      <c r="F33" s="245">
        <f t="shared" si="0"/>
        <v>-10.266280434499217</v>
      </c>
      <c r="H33" s="55"/>
      <c r="I33" s="55"/>
      <c r="J33" s="55"/>
      <c r="K33" s="55"/>
      <c r="L33" s="55"/>
      <c r="N33" s="55"/>
      <c r="O33" s="55"/>
      <c r="P33" s="55"/>
      <c r="Q33" s="55"/>
      <c r="R33" s="55"/>
      <c r="S33" s="55"/>
      <c r="T33" s="55"/>
    </row>
    <row r="34" spans="1:20">
      <c r="A34" s="369" t="s">
        <v>205</v>
      </c>
      <c r="B34" s="158">
        <v>778.96052020000002</v>
      </c>
      <c r="C34" s="442">
        <v>16.84856884795391</v>
      </c>
      <c r="D34" s="357">
        <v>776.42456069999992</v>
      </c>
      <c r="E34" s="442">
        <v>16.84856884795391</v>
      </c>
      <c r="F34" s="245">
        <f t="shared" si="0"/>
        <v>-0.32555687152783941</v>
      </c>
      <c r="H34" s="55"/>
      <c r="I34" s="55"/>
      <c r="J34" s="55"/>
      <c r="K34" s="55"/>
      <c r="L34" s="55"/>
      <c r="N34" s="55"/>
      <c r="O34" s="55"/>
      <c r="P34" s="55"/>
      <c r="Q34" s="55"/>
      <c r="R34" s="55"/>
      <c r="S34" s="55"/>
      <c r="T34" s="55"/>
    </row>
    <row r="35" spans="1:20">
      <c r="A35" s="369" t="s">
        <v>56</v>
      </c>
      <c r="B35" s="158">
        <v>142.8305043</v>
      </c>
      <c r="C35" s="442">
        <v>3.0893601445534817</v>
      </c>
      <c r="D35" s="357">
        <v>134.21949260000002</v>
      </c>
      <c r="E35" s="442">
        <v>3.0893601445534817</v>
      </c>
      <c r="F35" s="245">
        <f t="shared" si="0"/>
        <v>-6.028832385772076</v>
      </c>
      <c r="H35" s="55"/>
      <c r="I35" s="55"/>
      <c r="J35" s="55"/>
      <c r="K35" s="55"/>
      <c r="L35" s="55"/>
      <c r="N35" s="55"/>
      <c r="O35" s="55"/>
      <c r="P35" s="55"/>
      <c r="Q35" s="55"/>
      <c r="R35" s="55"/>
      <c r="S35" s="55"/>
      <c r="T35" s="55"/>
    </row>
    <row r="36" spans="1:20">
      <c r="A36" s="369" t="s">
        <v>206</v>
      </c>
      <c r="B36" s="158">
        <v>181.85765050000001</v>
      </c>
      <c r="C36" s="442">
        <v>3.9334999213948487</v>
      </c>
      <c r="D36" s="357">
        <v>161.1406202</v>
      </c>
      <c r="E36" s="442">
        <v>3.9334999213948487</v>
      </c>
      <c r="F36" s="245">
        <f t="shared" si="0"/>
        <v>-11.391893738339045</v>
      </c>
      <c r="H36" s="55"/>
      <c r="I36" s="55"/>
      <c r="J36" s="55"/>
      <c r="K36" s="55"/>
      <c r="L36" s="55"/>
      <c r="N36" s="55"/>
      <c r="O36" s="55"/>
      <c r="P36" s="55"/>
      <c r="Q36" s="55"/>
      <c r="R36" s="55"/>
      <c r="S36" s="55"/>
      <c r="T36" s="55"/>
    </row>
    <row r="37" spans="1:20">
      <c r="A37" s="369" t="s">
        <v>207</v>
      </c>
      <c r="B37" s="158">
        <v>27.757820999999996</v>
      </c>
      <c r="C37" s="442">
        <v>0.60038929581129852</v>
      </c>
      <c r="D37" s="357">
        <v>27.311648999999999</v>
      </c>
      <c r="E37" s="442">
        <v>0.60038929581129852</v>
      </c>
      <c r="F37" s="245">
        <f t="shared" si="0"/>
        <v>-1.6073740082119456</v>
      </c>
      <c r="H37" s="55"/>
      <c r="I37" s="55"/>
      <c r="J37" s="55"/>
      <c r="K37" s="55"/>
      <c r="L37" s="55"/>
      <c r="N37" s="55"/>
      <c r="O37" s="55"/>
      <c r="P37" s="55"/>
      <c r="Q37" s="55"/>
      <c r="R37" s="55"/>
      <c r="S37" s="55"/>
      <c r="T37" s="55"/>
    </row>
    <row r="38" spans="1:20">
      <c r="A38" s="369" t="s">
        <v>208</v>
      </c>
      <c r="B38" s="158">
        <v>181.86021160999999</v>
      </c>
      <c r="C38" s="442">
        <v>3.933555317062591</v>
      </c>
      <c r="D38" s="357">
        <v>229.33301999999998</v>
      </c>
      <c r="E38" s="442">
        <v>3.933555317062591</v>
      </c>
      <c r="F38" s="245">
        <f t="shared" si="0"/>
        <v>26.104010310845577</v>
      </c>
      <c r="H38" s="55"/>
      <c r="I38" s="55"/>
      <c r="J38" s="55"/>
      <c r="K38" s="55"/>
      <c r="L38" s="55"/>
      <c r="N38" s="55"/>
      <c r="O38" s="55"/>
      <c r="P38" s="55"/>
      <c r="Q38" s="55"/>
      <c r="R38" s="55"/>
      <c r="S38" s="55"/>
      <c r="T38" s="55"/>
    </row>
    <row r="39" spans="1:20">
      <c r="A39" s="369" t="s">
        <v>209</v>
      </c>
      <c r="B39" s="158">
        <v>28.720370999999997</v>
      </c>
      <c r="C39" s="442">
        <v>0.62120882327648264</v>
      </c>
      <c r="D39" s="357">
        <v>157.96597000000003</v>
      </c>
      <c r="E39" s="442">
        <v>0.62120882327648264</v>
      </c>
      <c r="F39" s="245">
        <f t="shared" si="0"/>
        <v>450.01368192632344</v>
      </c>
      <c r="H39" s="55"/>
      <c r="I39" s="55"/>
      <c r="J39" s="55"/>
      <c r="K39" s="55"/>
      <c r="L39" s="55"/>
      <c r="N39" s="55"/>
      <c r="O39" s="55"/>
      <c r="P39" s="55"/>
      <c r="Q39" s="55"/>
      <c r="R39" s="55"/>
      <c r="S39" s="55"/>
      <c r="T39" s="55"/>
    </row>
    <row r="40" spans="1:20">
      <c r="A40" s="369" t="s">
        <v>33</v>
      </c>
      <c r="B40" s="158">
        <v>1077.4663539999999</v>
      </c>
      <c r="C40" s="442">
        <v>23.305116980847568</v>
      </c>
      <c r="D40" s="357">
        <v>1011.35069</v>
      </c>
      <c r="E40" s="442">
        <v>23.305116980847568</v>
      </c>
      <c r="F40" s="245">
        <f t="shared" si="0"/>
        <v>-6.1362161105589319</v>
      </c>
      <c r="H40" s="55"/>
      <c r="I40" s="55"/>
      <c r="J40" s="55"/>
      <c r="K40" s="55"/>
      <c r="L40" s="55"/>
      <c r="N40" s="55"/>
      <c r="O40" s="55"/>
      <c r="P40" s="55"/>
      <c r="Q40" s="55"/>
      <c r="R40" s="55"/>
      <c r="S40" s="55"/>
      <c r="T40" s="55"/>
    </row>
    <row r="41" spans="1:20">
      <c r="A41" s="369" t="s">
        <v>210</v>
      </c>
      <c r="B41" s="158">
        <v>44.075063999999998</v>
      </c>
      <c r="C41" s="442">
        <v>0.95332398886057801</v>
      </c>
      <c r="D41" s="357">
        <v>40.137503000000002</v>
      </c>
      <c r="E41" s="442">
        <v>0.95332398886057801</v>
      </c>
      <c r="F41" s="245">
        <f t="shared" si="0"/>
        <v>-8.9337612759904221</v>
      </c>
      <c r="H41" s="55"/>
      <c r="I41" s="55"/>
      <c r="J41" s="55"/>
      <c r="K41" s="55"/>
      <c r="L41" s="55"/>
      <c r="N41" s="55"/>
      <c r="O41" s="55"/>
      <c r="P41" s="55"/>
      <c r="Q41" s="55"/>
      <c r="R41" s="55"/>
      <c r="S41" s="55"/>
      <c r="T41" s="55"/>
    </row>
    <row r="42" spans="1:20">
      <c r="A42" s="369" t="s">
        <v>215</v>
      </c>
      <c r="B42" s="158">
        <v>379.68819759999997</v>
      </c>
      <c r="C42" s="442">
        <v>8.2124864766915664</v>
      </c>
      <c r="D42" s="357">
        <v>349.05381970000008</v>
      </c>
      <c r="E42" s="442">
        <v>8.2124864766915664</v>
      </c>
      <c r="F42" s="245">
        <f t="shared" si="0"/>
        <v>-8.0682986970991095</v>
      </c>
      <c r="H42" s="55"/>
      <c r="I42" s="55"/>
      <c r="J42" s="55"/>
      <c r="K42" s="55"/>
      <c r="L42" s="55"/>
      <c r="N42" s="55"/>
      <c r="O42" s="55"/>
      <c r="P42" s="55"/>
      <c r="Q42" s="55"/>
      <c r="R42" s="55"/>
      <c r="S42" s="55"/>
      <c r="T42" s="55"/>
    </row>
    <row r="43" spans="1:20">
      <c r="A43" s="369" t="s">
        <v>211</v>
      </c>
      <c r="B43" s="158">
        <v>3118.394499</v>
      </c>
      <c r="C43" s="442">
        <v>67.449483059799164</v>
      </c>
      <c r="D43" s="357">
        <v>3041.9468229999993</v>
      </c>
      <c r="E43" s="442">
        <v>67.449483059799164</v>
      </c>
      <c r="F43" s="245">
        <f t="shared" si="0"/>
        <v>-2.451507531343958</v>
      </c>
      <c r="H43" s="55"/>
      <c r="I43" s="55"/>
      <c r="J43" s="55"/>
      <c r="K43" s="55"/>
      <c r="L43" s="55"/>
      <c r="N43" s="55"/>
      <c r="O43" s="55"/>
      <c r="P43" s="55"/>
      <c r="Q43" s="55"/>
      <c r="R43" s="55"/>
      <c r="S43" s="55"/>
      <c r="T43" s="55"/>
    </row>
    <row r="44" spans="1:20">
      <c r="A44" s="369" t="s">
        <v>212</v>
      </c>
      <c r="B44" s="158">
        <v>1964.2031550000002</v>
      </c>
      <c r="C44" s="442">
        <v>42.48483874367448</v>
      </c>
      <c r="D44" s="357">
        <v>1814.2554519999999</v>
      </c>
      <c r="E44" s="442">
        <v>42.48483874367448</v>
      </c>
      <c r="F44" s="245">
        <f t="shared" si="0"/>
        <v>-7.6340221029733693</v>
      </c>
      <c r="H44" s="55"/>
      <c r="I44" s="55"/>
      <c r="J44" s="55"/>
      <c r="K44" s="55"/>
      <c r="L44" s="55"/>
      <c r="N44" s="55"/>
      <c r="O44" s="55"/>
      <c r="P44" s="55"/>
      <c r="Q44" s="55"/>
      <c r="R44" s="55"/>
      <c r="S44" s="55"/>
      <c r="T44" s="55"/>
    </row>
    <row r="45" spans="1:20" ht="13.8" thickBot="1">
      <c r="A45" s="369"/>
      <c r="B45" s="158"/>
      <c r="C45" s="158"/>
      <c r="D45" s="357"/>
      <c r="E45" s="442"/>
      <c r="F45" s="245"/>
      <c r="H45" s="55"/>
      <c r="I45" s="55"/>
      <c r="J45" s="55"/>
      <c r="K45" s="55"/>
      <c r="L45" s="55"/>
      <c r="N45" s="55"/>
      <c r="O45" s="55"/>
      <c r="P45" s="55"/>
      <c r="Q45" s="55"/>
      <c r="R45" s="55"/>
      <c r="S45" s="55"/>
      <c r="T45" s="55"/>
    </row>
    <row r="46" spans="1:20" ht="15.9" customHeight="1" thickBot="1">
      <c r="A46" s="435" t="s">
        <v>71</v>
      </c>
      <c r="B46" s="190">
        <v>31878.710823014997</v>
      </c>
      <c r="C46" s="190">
        <v>689.52230589000476</v>
      </c>
      <c r="D46" s="190">
        <v>29586.611953157</v>
      </c>
      <c r="E46" s="190">
        <v>689.52230589000476</v>
      </c>
      <c r="F46" s="191">
        <f t="shared" si="0"/>
        <v>-7.1900613628428296</v>
      </c>
      <c r="H46" s="55"/>
      <c r="I46" s="55"/>
      <c r="J46" s="55"/>
      <c r="K46" s="55"/>
      <c r="L46" s="55"/>
      <c r="N46" s="55"/>
      <c r="O46" s="55"/>
      <c r="P46" s="55"/>
      <c r="Q46" s="55"/>
      <c r="R46" s="55"/>
      <c r="S46" s="55"/>
      <c r="T46" s="55"/>
    </row>
    <row r="47" spans="1:20" s="55" customFormat="1" ht="21" customHeight="1">
      <c r="A47" s="521" t="s">
        <v>280</v>
      </c>
      <c r="B47" s="521"/>
      <c r="C47" s="521"/>
      <c r="D47" s="521"/>
      <c r="E47" s="521"/>
      <c r="F47" s="521"/>
    </row>
    <row r="48" spans="1:20" s="55" customFormat="1" ht="14.1" customHeight="1">
      <c r="A48" s="522"/>
      <c r="B48" s="522"/>
      <c r="C48" s="522"/>
      <c r="D48" s="522"/>
      <c r="E48" s="522"/>
      <c r="F48" s="522"/>
    </row>
    <row r="49" spans="1:20" ht="14.1" customHeight="1">
      <c r="A49" s="523"/>
      <c r="B49" s="523"/>
      <c r="C49" s="122"/>
      <c r="D49" s="122"/>
      <c r="E49" s="122"/>
      <c r="F49" s="122"/>
      <c r="H49" s="55"/>
      <c r="I49" s="55"/>
      <c r="J49" s="55"/>
      <c r="K49" s="55"/>
      <c r="L49" s="55"/>
      <c r="N49" s="55"/>
      <c r="O49" s="55"/>
      <c r="P49" s="55"/>
      <c r="Q49" s="55"/>
      <c r="R49" s="55"/>
      <c r="S49" s="55"/>
      <c r="T49" s="55"/>
    </row>
    <row r="50" spans="1:20" ht="14.4">
      <c r="A50" s="137"/>
      <c r="B50" s="138"/>
      <c r="C50" s="137"/>
      <c r="D50" s="137"/>
      <c r="E50" s="137"/>
      <c r="F50" s="137"/>
      <c r="G50" s="55"/>
      <c r="H50" s="55"/>
      <c r="I50" s="55"/>
      <c r="J50" s="55"/>
      <c r="K50" s="55"/>
      <c r="L50" s="55"/>
      <c r="N50" s="55"/>
      <c r="O50" s="55"/>
      <c r="P50" s="55"/>
      <c r="Q50" s="55"/>
      <c r="R50" s="55"/>
      <c r="S50" s="55"/>
      <c r="T50" s="55"/>
    </row>
    <row r="51" spans="1:20">
      <c r="A51" s="55"/>
      <c r="B51" s="80"/>
      <c r="C51" s="55"/>
      <c r="D51" s="55"/>
      <c r="E51" s="55"/>
      <c r="F51" s="55"/>
      <c r="G51" s="55"/>
      <c r="H51" s="55"/>
      <c r="I51" s="55"/>
      <c r="J51" s="55"/>
      <c r="K51" s="55"/>
      <c r="L51" s="55"/>
      <c r="N51" s="55"/>
      <c r="O51" s="55"/>
      <c r="P51" s="55"/>
      <c r="Q51" s="55"/>
      <c r="R51" s="55"/>
      <c r="S51" s="55"/>
      <c r="T51" s="55"/>
    </row>
    <row r="52" spans="1:20">
      <c r="A52" s="55"/>
      <c r="B52" s="80"/>
      <c r="C52" s="55"/>
      <c r="D52" s="55"/>
      <c r="E52" s="55"/>
      <c r="F52" s="55"/>
      <c r="G52" s="55"/>
      <c r="H52" s="55"/>
      <c r="I52" s="55"/>
      <c r="J52" s="55"/>
      <c r="K52" s="55"/>
      <c r="L52" s="55"/>
      <c r="N52" s="55"/>
      <c r="O52" s="55"/>
      <c r="P52" s="55"/>
      <c r="Q52" s="55"/>
      <c r="R52" s="55"/>
      <c r="S52" s="55"/>
      <c r="T52" s="55"/>
    </row>
    <row r="53" spans="1:20">
      <c r="A53" s="55"/>
      <c r="B53" s="80"/>
      <c r="C53" s="55"/>
      <c r="D53" s="55"/>
      <c r="E53" s="55"/>
      <c r="F53" s="55"/>
      <c r="G53" s="55"/>
      <c r="H53" s="55"/>
      <c r="I53" s="55"/>
      <c r="J53" s="55"/>
      <c r="K53" s="55"/>
      <c r="L53" s="55"/>
      <c r="N53" s="55"/>
      <c r="O53" s="55"/>
      <c r="P53" s="55"/>
      <c r="Q53" s="55"/>
      <c r="R53" s="55"/>
      <c r="S53" s="55"/>
      <c r="T53" s="55"/>
    </row>
    <row r="54" spans="1:20">
      <c r="A54" s="55"/>
      <c r="B54" s="80"/>
      <c r="C54" s="55"/>
      <c r="D54" s="55"/>
      <c r="E54" s="55"/>
      <c r="F54" s="55"/>
      <c r="G54" s="55"/>
      <c r="H54" s="55"/>
      <c r="I54" s="55"/>
      <c r="J54" s="55"/>
      <c r="K54" s="88"/>
      <c r="L54" s="55"/>
      <c r="N54" s="55"/>
      <c r="O54" s="55"/>
      <c r="P54" s="55"/>
      <c r="Q54" s="55"/>
      <c r="R54" s="55"/>
      <c r="S54" s="55"/>
      <c r="T54" s="55"/>
    </row>
    <row r="55" spans="1:20">
      <c r="A55" s="55"/>
      <c r="B55" s="80"/>
      <c r="C55" s="55"/>
      <c r="D55" s="55"/>
      <c r="E55" s="55"/>
      <c r="F55" s="55"/>
      <c r="G55" s="55"/>
      <c r="H55" s="55"/>
      <c r="I55" s="55"/>
      <c r="J55" s="55"/>
      <c r="K55" s="89"/>
      <c r="L55" s="71"/>
      <c r="M55" s="90"/>
      <c r="N55" s="55"/>
      <c r="O55" s="55"/>
      <c r="P55" s="55"/>
      <c r="Q55" s="55"/>
      <c r="R55" s="55"/>
      <c r="S55" s="55"/>
      <c r="T55" s="55"/>
    </row>
    <row r="56" spans="1:20">
      <c r="A56" s="55"/>
      <c r="B56" s="80"/>
      <c r="C56" s="55"/>
      <c r="D56" s="55"/>
      <c r="E56" s="55"/>
      <c r="F56" s="55"/>
      <c r="G56" s="55"/>
      <c r="H56" s="55"/>
      <c r="I56" s="55"/>
      <c r="J56" s="55"/>
      <c r="K56" s="89"/>
      <c r="L56" s="71"/>
      <c r="M56" s="90"/>
      <c r="N56" s="55"/>
      <c r="O56" s="55"/>
      <c r="P56" s="55"/>
      <c r="Q56" s="55"/>
      <c r="R56" s="55"/>
      <c r="S56" s="55"/>
      <c r="T56" s="55"/>
    </row>
    <row r="57" spans="1:20">
      <c r="A57" s="55"/>
      <c r="B57" s="80"/>
      <c r="C57" s="55"/>
      <c r="D57" s="55"/>
      <c r="E57" s="55"/>
      <c r="F57" s="55"/>
      <c r="G57" s="55"/>
      <c r="H57" s="55"/>
      <c r="I57" s="55"/>
      <c r="K57" s="89"/>
      <c r="L57" s="71"/>
      <c r="M57" s="90"/>
      <c r="N57" s="55"/>
      <c r="Q57" s="55"/>
      <c r="R57" s="55"/>
      <c r="S57" s="55"/>
      <c r="T57" s="55"/>
    </row>
    <row r="58" spans="1:20">
      <c r="A58" s="55"/>
      <c r="B58" s="80"/>
      <c r="C58" s="55"/>
      <c r="D58" s="55"/>
      <c r="E58" s="55"/>
      <c r="F58" s="55"/>
      <c r="G58" s="55"/>
      <c r="H58" s="55"/>
      <c r="I58" s="55"/>
      <c r="K58" s="89"/>
      <c r="L58" s="71"/>
      <c r="M58" s="90"/>
      <c r="N58" s="55"/>
      <c r="Q58" s="55"/>
      <c r="R58" s="55"/>
      <c r="S58" s="55"/>
      <c r="T58" s="55"/>
    </row>
    <row r="59" spans="1:20">
      <c r="A59" s="55"/>
      <c r="B59" s="80"/>
      <c r="C59" s="55"/>
      <c r="D59" s="55"/>
      <c r="E59" s="55"/>
      <c r="F59" s="55"/>
      <c r="G59" s="55"/>
      <c r="H59" s="55"/>
      <c r="I59" s="55"/>
      <c r="K59" s="89"/>
      <c r="L59" s="91"/>
      <c r="M59" s="90"/>
      <c r="N59" s="55"/>
      <c r="Q59" s="55"/>
      <c r="R59" s="55"/>
      <c r="S59" s="55"/>
      <c r="T59" s="55"/>
    </row>
    <row r="60" spans="1:20">
      <c r="A60" s="55"/>
      <c r="B60" s="80"/>
      <c r="C60" s="55"/>
      <c r="D60" s="55"/>
      <c r="E60" s="55"/>
      <c r="F60" s="55"/>
      <c r="G60" s="55"/>
      <c r="H60" s="55"/>
      <c r="I60" s="55"/>
      <c r="K60" s="89"/>
      <c r="L60" s="71"/>
      <c r="M60" s="90"/>
      <c r="N60" s="55"/>
      <c r="Q60" s="55"/>
      <c r="R60" s="55"/>
      <c r="S60" s="55"/>
      <c r="T60" s="55"/>
    </row>
    <row r="61" spans="1:20">
      <c r="A61" s="55"/>
      <c r="B61" s="80"/>
      <c r="C61" s="55"/>
      <c r="D61" s="55"/>
      <c r="E61" s="55"/>
      <c r="F61" s="55"/>
      <c r="G61" s="55"/>
      <c r="H61" s="55"/>
      <c r="I61" s="55"/>
      <c r="K61" s="89"/>
      <c r="L61" s="71"/>
      <c r="M61" s="90"/>
      <c r="N61" s="55"/>
      <c r="Q61" s="55"/>
      <c r="R61" s="55"/>
      <c r="S61" s="55"/>
      <c r="T61" s="55"/>
    </row>
    <row r="62" spans="1:20">
      <c r="A62" s="55"/>
      <c r="B62" s="80"/>
      <c r="C62" s="55"/>
      <c r="D62" s="55"/>
      <c r="E62" s="55"/>
      <c r="F62" s="55"/>
      <c r="G62" s="55"/>
      <c r="H62" s="55"/>
      <c r="I62" s="55"/>
      <c r="K62" s="89"/>
      <c r="L62" s="71"/>
      <c r="M62" s="90"/>
      <c r="N62" s="55"/>
      <c r="Q62" s="55"/>
      <c r="R62" s="55"/>
      <c r="S62" s="55"/>
      <c r="T62" s="55"/>
    </row>
    <row r="63" spans="1:20">
      <c r="A63" s="55"/>
      <c r="B63" s="80"/>
      <c r="C63" s="55"/>
      <c r="D63" s="55"/>
      <c r="E63" s="55"/>
      <c r="F63" s="55"/>
      <c r="G63" s="55"/>
      <c r="H63" s="55"/>
      <c r="I63" s="55"/>
      <c r="K63" s="89"/>
      <c r="L63" s="71"/>
      <c r="M63" s="90"/>
      <c r="N63" s="55"/>
      <c r="Q63" s="55"/>
      <c r="R63" s="55"/>
      <c r="S63" s="55"/>
      <c r="T63" s="55"/>
    </row>
    <row r="64" spans="1:20">
      <c r="A64" s="55"/>
      <c r="B64" s="80"/>
      <c r="C64" s="55"/>
      <c r="D64" s="55"/>
      <c r="E64" s="55"/>
      <c r="F64" s="55"/>
      <c r="G64" s="55"/>
      <c r="H64" s="55"/>
      <c r="I64" s="55"/>
      <c r="K64" s="89"/>
      <c r="L64" s="71"/>
      <c r="M64" s="90"/>
      <c r="N64" s="55"/>
      <c r="Q64" s="55"/>
      <c r="R64" s="55"/>
      <c r="S64" s="55"/>
      <c r="T64" s="55"/>
    </row>
    <row r="65" spans="1:20">
      <c r="A65" s="55"/>
      <c r="B65" s="80"/>
      <c r="C65" s="55"/>
      <c r="D65" s="55"/>
      <c r="E65" s="55"/>
      <c r="F65" s="55"/>
      <c r="G65" s="55"/>
      <c r="H65" s="55"/>
      <c r="I65" s="55"/>
      <c r="K65" s="89"/>
      <c r="L65" s="71"/>
      <c r="M65" s="90"/>
      <c r="N65" s="55"/>
      <c r="Q65" s="55"/>
      <c r="R65" s="55"/>
      <c r="S65" s="55"/>
      <c r="T65" s="55"/>
    </row>
    <row r="66" spans="1:20">
      <c r="A66" s="55"/>
      <c r="B66" s="80"/>
      <c r="C66" s="55"/>
      <c r="D66" s="55"/>
      <c r="E66" s="55"/>
      <c r="F66" s="55"/>
      <c r="G66" s="55"/>
      <c r="H66" s="55"/>
      <c r="I66" s="55"/>
      <c r="K66" s="89"/>
      <c r="L66" s="71"/>
      <c r="M66" s="90"/>
      <c r="N66" s="55"/>
      <c r="Q66" s="55"/>
      <c r="R66" s="55"/>
      <c r="S66" s="55"/>
      <c r="T66" s="55"/>
    </row>
    <row r="67" spans="1:20">
      <c r="A67" s="55"/>
      <c r="B67" s="80"/>
      <c r="C67" s="55"/>
      <c r="D67" s="55"/>
      <c r="E67" s="55"/>
      <c r="F67" s="55"/>
      <c r="G67" s="55"/>
      <c r="H67" s="55"/>
      <c r="I67" s="55"/>
      <c r="K67" s="89"/>
      <c r="L67" s="71"/>
      <c r="M67" s="90"/>
      <c r="N67" s="55"/>
      <c r="Q67" s="55"/>
      <c r="R67" s="55"/>
      <c r="S67" s="55"/>
      <c r="T67" s="55"/>
    </row>
    <row r="68" spans="1:20">
      <c r="A68" s="55"/>
      <c r="B68" s="80"/>
      <c r="C68" s="55"/>
      <c r="D68" s="55"/>
      <c r="E68" s="55"/>
      <c r="F68" s="55"/>
      <c r="G68" s="55"/>
      <c r="H68" s="55"/>
      <c r="I68" s="55"/>
      <c r="K68" s="89"/>
      <c r="L68" s="71"/>
      <c r="M68" s="90"/>
      <c r="N68" s="55"/>
      <c r="Q68" s="55"/>
      <c r="R68" s="55"/>
      <c r="S68" s="55"/>
      <c r="T68" s="55"/>
    </row>
    <row r="69" spans="1:20">
      <c r="A69" s="55"/>
      <c r="B69" s="80"/>
      <c r="C69" s="55"/>
      <c r="D69" s="55"/>
      <c r="E69" s="55"/>
      <c r="F69" s="55"/>
      <c r="G69" s="55"/>
      <c r="H69" s="55"/>
      <c r="I69" s="55"/>
      <c r="K69" s="89"/>
      <c r="L69" s="71"/>
      <c r="M69" s="90"/>
      <c r="N69" s="55"/>
      <c r="Q69" s="55"/>
      <c r="R69" s="55"/>
      <c r="S69" s="55"/>
      <c r="T69" s="55"/>
    </row>
    <row r="70" spans="1:20">
      <c r="A70" s="55"/>
      <c r="B70" s="80"/>
      <c r="C70" s="55"/>
      <c r="D70" s="55"/>
      <c r="E70" s="55"/>
      <c r="F70" s="55"/>
      <c r="G70" s="55"/>
      <c r="H70" s="55"/>
      <c r="I70" s="55"/>
      <c r="K70" s="89"/>
      <c r="L70" s="71"/>
      <c r="M70" s="90"/>
      <c r="N70" s="55"/>
      <c r="Q70" s="55"/>
      <c r="R70" s="55"/>
      <c r="S70" s="55"/>
      <c r="T70" s="55"/>
    </row>
    <row r="71" spans="1:20">
      <c r="A71" s="55"/>
      <c r="B71" s="80"/>
      <c r="C71" s="55"/>
      <c r="D71" s="55"/>
      <c r="E71" s="55"/>
      <c r="F71" s="55"/>
      <c r="G71" s="55"/>
      <c r="H71" s="55"/>
      <c r="I71" s="55"/>
      <c r="K71" s="89"/>
      <c r="L71" s="71"/>
      <c r="M71" s="90"/>
      <c r="N71" s="55"/>
      <c r="Q71" s="55"/>
      <c r="R71" s="55"/>
      <c r="S71" s="55"/>
      <c r="T71" s="55"/>
    </row>
    <row r="72" spans="1:20">
      <c r="A72" s="55"/>
      <c r="B72" s="80"/>
      <c r="C72" s="55"/>
      <c r="D72" s="55"/>
      <c r="E72" s="55"/>
      <c r="F72" s="55"/>
      <c r="G72" s="55"/>
      <c r="H72" s="55"/>
      <c r="I72" s="55"/>
      <c r="K72" s="89"/>
      <c r="L72" s="71"/>
      <c r="M72" s="90"/>
      <c r="N72" s="55"/>
      <c r="Q72" s="55"/>
      <c r="R72" s="55"/>
      <c r="S72" s="55"/>
      <c r="T72" s="55"/>
    </row>
    <row r="73" spans="1:20">
      <c r="A73" s="55"/>
      <c r="B73" s="80"/>
      <c r="C73" s="55"/>
      <c r="D73" s="55"/>
      <c r="E73" s="55"/>
      <c r="F73" s="55"/>
      <c r="G73" s="55"/>
      <c r="H73" s="55"/>
      <c r="I73" s="55"/>
      <c r="K73" s="89"/>
      <c r="L73" s="71"/>
      <c r="M73" s="90"/>
      <c r="N73" s="55"/>
      <c r="Q73" s="55"/>
      <c r="R73" s="55"/>
      <c r="S73" s="55"/>
      <c r="T73" s="55"/>
    </row>
    <row r="74" spans="1:20">
      <c r="A74" s="55"/>
      <c r="B74" s="80"/>
      <c r="C74" s="55"/>
      <c r="D74" s="55"/>
      <c r="E74" s="55"/>
      <c r="F74" s="55"/>
      <c r="G74" s="55"/>
      <c r="H74" s="55"/>
      <c r="I74" s="55"/>
      <c r="K74" s="89"/>
      <c r="L74" s="71"/>
      <c r="M74" s="90"/>
      <c r="N74" s="55"/>
      <c r="Q74" s="55"/>
      <c r="R74" s="55"/>
      <c r="S74" s="55"/>
      <c r="T74" s="55"/>
    </row>
    <row r="75" spans="1:20">
      <c r="A75" s="55"/>
      <c r="B75" s="80"/>
      <c r="C75" s="55"/>
      <c r="D75" s="55"/>
      <c r="E75" s="55"/>
      <c r="F75" s="55"/>
      <c r="G75" s="55"/>
      <c r="H75" s="55"/>
      <c r="I75" s="55"/>
      <c r="K75" s="89"/>
      <c r="L75" s="71"/>
      <c r="M75" s="90"/>
      <c r="N75" s="55"/>
      <c r="Q75" s="55"/>
      <c r="R75" s="55"/>
      <c r="S75" s="55"/>
      <c r="T75" s="55"/>
    </row>
    <row r="76" spans="1:20">
      <c r="A76" s="55"/>
      <c r="B76" s="80"/>
      <c r="C76" s="55"/>
      <c r="D76" s="55"/>
      <c r="E76" s="55"/>
      <c r="F76" s="55"/>
      <c r="G76" s="55"/>
      <c r="H76" s="55"/>
      <c r="I76" s="55"/>
      <c r="K76" s="89"/>
      <c r="L76" s="71"/>
      <c r="M76" s="90"/>
      <c r="N76" s="55"/>
      <c r="Q76" s="55"/>
      <c r="R76" s="55"/>
      <c r="S76" s="55"/>
      <c r="T76" s="55"/>
    </row>
    <row r="77" spans="1:20">
      <c r="A77" s="55"/>
      <c r="B77" s="80"/>
      <c r="C77" s="55"/>
      <c r="D77" s="55"/>
      <c r="E77" s="55"/>
      <c r="F77" s="55"/>
      <c r="G77" s="55"/>
      <c r="H77" s="55"/>
      <c r="I77" s="55"/>
      <c r="K77" s="89"/>
      <c r="L77" s="71"/>
      <c r="M77" s="90"/>
      <c r="N77" s="55"/>
      <c r="Q77" s="55"/>
      <c r="R77" s="55"/>
      <c r="S77" s="55"/>
      <c r="T77" s="55"/>
    </row>
    <row r="78" spans="1:20">
      <c r="A78" s="55"/>
      <c r="B78" s="80"/>
      <c r="C78" s="55"/>
      <c r="D78" s="55"/>
      <c r="E78" s="55"/>
      <c r="F78" s="55"/>
      <c r="G78" s="55"/>
      <c r="H78" s="55"/>
      <c r="I78" s="55"/>
      <c r="K78" s="89"/>
      <c r="L78" s="71"/>
      <c r="M78" s="90"/>
      <c r="N78" s="55"/>
      <c r="Q78" s="55"/>
      <c r="R78" s="55"/>
      <c r="S78" s="55"/>
      <c r="T78" s="55"/>
    </row>
    <row r="79" spans="1:20">
      <c r="A79" s="55"/>
      <c r="B79" s="80"/>
      <c r="C79" s="55"/>
      <c r="D79" s="55"/>
      <c r="E79" s="55"/>
      <c r="F79" s="55"/>
      <c r="G79" s="55"/>
      <c r="H79" s="55"/>
      <c r="I79" s="55"/>
      <c r="K79" s="89"/>
      <c r="L79" s="71"/>
      <c r="M79" s="90"/>
      <c r="N79" s="55"/>
      <c r="Q79" s="55"/>
      <c r="R79" s="55"/>
      <c r="S79" s="55"/>
      <c r="T79" s="55"/>
    </row>
    <row r="80" spans="1:20">
      <c r="A80" s="55"/>
      <c r="B80" s="80"/>
      <c r="C80" s="55"/>
      <c r="D80" s="55"/>
      <c r="E80" s="55"/>
      <c r="F80" s="55"/>
      <c r="G80" s="55"/>
      <c r="H80" s="55"/>
      <c r="I80" s="55"/>
      <c r="K80" s="89"/>
      <c r="L80" s="71"/>
      <c r="M80" s="90"/>
      <c r="N80" s="55"/>
      <c r="Q80" s="55"/>
      <c r="R80" s="55"/>
      <c r="S80" s="55"/>
      <c r="T80" s="55"/>
    </row>
    <row r="81" spans="1:20">
      <c r="A81" s="55"/>
      <c r="B81" s="80"/>
      <c r="C81" s="55"/>
      <c r="D81" s="55"/>
      <c r="E81" s="55"/>
      <c r="F81" s="55"/>
      <c r="G81" s="55"/>
      <c r="H81" s="55"/>
      <c r="I81" s="55"/>
      <c r="K81" s="89"/>
      <c r="L81" s="71"/>
      <c r="M81" s="90"/>
      <c r="N81" s="55"/>
      <c r="Q81" s="55"/>
      <c r="R81" s="55"/>
      <c r="S81" s="55"/>
      <c r="T81" s="55"/>
    </row>
    <row r="82" spans="1:20">
      <c r="A82" s="55"/>
      <c r="B82" s="80"/>
      <c r="C82" s="55"/>
      <c r="D82" s="55"/>
      <c r="E82" s="55"/>
      <c r="F82" s="55"/>
      <c r="G82" s="55"/>
      <c r="H82" s="55"/>
      <c r="I82" s="55"/>
      <c r="K82" s="89"/>
      <c r="L82" s="71"/>
      <c r="M82" s="90"/>
      <c r="N82" s="55"/>
      <c r="Q82" s="55"/>
      <c r="R82" s="55"/>
      <c r="S82" s="55"/>
      <c r="T82" s="55"/>
    </row>
    <row r="83" spans="1:20">
      <c r="A83" s="55"/>
      <c r="B83" s="80"/>
      <c r="C83" s="55"/>
      <c r="D83" s="55"/>
      <c r="E83" s="55"/>
      <c r="F83" s="55"/>
      <c r="G83" s="55"/>
      <c r="H83" s="55"/>
      <c r="I83" s="55"/>
      <c r="K83" s="89"/>
      <c r="L83" s="71"/>
      <c r="M83" s="90"/>
      <c r="N83" s="55"/>
      <c r="Q83" s="55"/>
      <c r="R83" s="55"/>
      <c r="S83" s="55"/>
      <c r="T83" s="55"/>
    </row>
    <row r="84" spans="1:20">
      <c r="A84" s="55"/>
      <c r="B84" s="80"/>
      <c r="C84" s="55"/>
      <c r="D84" s="55"/>
      <c r="E84" s="55"/>
      <c r="F84" s="55"/>
      <c r="G84" s="55"/>
      <c r="H84" s="55"/>
      <c r="I84" s="55"/>
      <c r="K84" s="89"/>
      <c r="L84" s="71"/>
      <c r="M84" s="90"/>
      <c r="N84" s="55"/>
      <c r="Q84" s="55"/>
      <c r="R84" s="55"/>
      <c r="S84" s="55"/>
      <c r="T84" s="55"/>
    </row>
    <row r="85" spans="1:20">
      <c r="A85" s="55"/>
      <c r="B85" s="80"/>
      <c r="C85" s="55"/>
      <c r="D85" s="55"/>
      <c r="E85" s="55"/>
      <c r="F85" s="55"/>
      <c r="G85" s="55"/>
      <c r="H85" s="55"/>
      <c r="I85" s="55"/>
      <c r="K85" s="89"/>
      <c r="L85" s="71"/>
      <c r="M85" s="90"/>
      <c r="N85" s="55"/>
      <c r="Q85" s="55"/>
      <c r="R85" s="55"/>
      <c r="S85" s="55"/>
      <c r="T85" s="55"/>
    </row>
    <row r="86" spans="1:20">
      <c r="A86" s="55"/>
      <c r="B86" s="80"/>
      <c r="C86" s="55"/>
      <c r="D86" s="55"/>
      <c r="E86" s="55"/>
      <c r="F86" s="55"/>
      <c r="G86" s="55"/>
      <c r="H86" s="55"/>
      <c r="I86" s="55"/>
      <c r="K86" s="89"/>
      <c r="L86" s="71"/>
      <c r="M86" s="90"/>
      <c r="N86" s="55"/>
      <c r="Q86" s="55"/>
      <c r="R86" s="55"/>
      <c r="S86" s="55"/>
      <c r="T86" s="55"/>
    </row>
    <row r="87" spans="1:20">
      <c r="A87" s="55"/>
      <c r="B87" s="80"/>
      <c r="C87" s="55"/>
      <c r="D87" s="55"/>
      <c r="E87" s="55"/>
      <c r="F87" s="55"/>
      <c r="G87" s="55"/>
      <c r="H87" s="55"/>
      <c r="I87" s="55"/>
      <c r="K87" s="89"/>
      <c r="L87" s="71"/>
      <c r="M87" s="90"/>
      <c r="N87" s="55"/>
      <c r="Q87" s="55"/>
      <c r="R87" s="55"/>
      <c r="S87" s="55"/>
      <c r="T87" s="55"/>
    </row>
    <row r="88" spans="1:20">
      <c r="A88" s="55"/>
      <c r="B88" s="80"/>
      <c r="C88" s="55"/>
      <c r="D88" s="55"/>
      <c r="E88" s="55"/>
      <c r="F88" s="55"/>
      <c r="G88" s="55"/>
      <c r="H88" s="55"/>
      <c r="I88" s="55"/>
      <c r="K88" s="89"/>
      <c r="L88" s="71"/>
      <c r="M88" s="90"/>
      <c r="N88" s="55"/>
      <c r="Q88" s="55"/>
      <c r="R88" s="55"/>
      <c r="S88" s="55"/>
      <c r="T88" s="55"/>
    </row>
    <row r="89" spans="1:20">
      <c r="A89" s="55"/>
      <c r="B89" s="80"/>
      <c r="C89" s="55"/>
      <c r="D89" s="55"/>
      <c r="E89" s="55"/>
      <c r="F89" s="55"/>
      <c r="G89" s="55"/>
      <c r="H89" s="55"/>
      <c r="I89" s="55"/>
      <c r="K89" s="89"/>
      <c r="L89" s="71"/>
      <c r="M89" s="90"/>
      <c r="N89" s="55"/>
      <c r="Q89" s="55"/>
      <c r="R89" s="55"/>
      <c r="S89" s="55"/>
      <c r="T89" s="55"/>
    </row>
    <row r="90" spans="1:20">
      <c r="A90" s="55"/>
      <c r="B90" s="80"/>
      <c r="C90" s="55"/>
      <c r="D90" s="55"/>
      <c r="E90" s="55"/>
      <c r="F90" s="55"/>
      <c r="G90" s="55"/>
      <c r="H90" s="55"/>
      <c r="I90" s="55"/>
      <c r="K90" s="89"/>
      <c r="L90" s="71"/>
      <c r="M90" s="90"/>
      <c r="N90" s="55"/>
      <c r="Q90" s="55"/>
      <c r="R90" s="55"/>
      <c r="S90" s="55"/>
      <c r="T90" s="55"/>
    </row>
    <row r="91" spans="1:20">
      <c r="A91" s="55"/>
      <c r="B91" s="80"/>
      <c r="C91" s="55"/>
      <c r="D91" s="55"/>
      <c r="E91" s="55"/>
      <c r="F91" s="55"/>
      <c r="G91" s="55"/>
      <c r="H91" s="55"/>
      <c r="I91" s="55"/>
      <c r="K91" s="89"/>
      <c r="L91" s="71"/>
      <c r="M91" s="90"/>
      <c r="N91" s="55"/>
      <c r="Q91" s="55"/>
      <c r="R91" s="55"/>
      <c r="S91" s="55"/>
      <c r="T91" s="55"/>
    </row>
    <row r="92" spans="1:20">
      <c r="A92" s="55"/>
      <c r="B92" s="80"/>
      <c r="C92" s="55"/>
      <c r="D92" s="55"/>
      <c r="E92" s="55"/>
      <c r="F92" s="55"/>
      <c r="G92" s="55"/>
      <c r="H92" s="55"/>
      <c r="I92" s="55"/>
      <c r="K92" s="48"/>
      <c r="L92" s="71"/>
      <c r="M92" s="55"/>
      <c r="N92" s="55"/>
      <c r="Q92" s="55"/>
      <c r="R92" s="55"/>
      <c r="S92" s="55"/>
      <c r="T92" s="55"/>
    </row>
    <row r="93" spans="1:20">
      <c r="A93" s="55"/>
      <c r="B93" s="80"/>
      <c r="C93" s="55"/>
      <c r="D93" s="55"/>
      <c r="E93" s="55"/>
      <c r="F93" s="55"/>
      <c r="G93" s="55"/>
      <c r="H93" s="55"/>
      <c r="I93" s="55"/>
      <c r="L93" s="55"/>
      <c r="M93" s="55"/>
      <c r="N93" s="55"/>
      <c r="Q93" s="55"/>
      <c r="R93" s="55"/>
      <c r="S93" s="55"/>
      <c r="T93" s="55"/>
    </row>
    <row r="94" spans="1:20">
      <c r="A94" s="55"/>
      <c r="B94" s="80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</row>
    <row r="95" spans="1:20">
      <c r="A95" s="55"/>
      <c r="B95" s="80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</row>
    <row r="96" spans="1:20">
      <c r="A96" s="55"/>
      <c r="B96" s="80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1:20">
      <c r="A97" s="55"/>
      <c r="B97" s="80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  <row r="98" spans="1:20">
      <c r="A98" s="55"/>
      <c r="B98" s="80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</row>
    <row r="99" spans="1:20">
      <c r="A99" s="55"/>
      <c r="B99" s="80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</row>
    <row r="100" spans="1:20">
      <c r="A100" s="55"/>
      <c r="B100" s="80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</row>
    <row r="101" spans="1:20">
      <c r="A101" s="55"/>
      <c r="B101" s="80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</row>
    <row r="102" spans="1:20">
      <c r="A102" s="55"/>
      <c r="B102" s="80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</row>
    <row r="103" spans="1:20">
      <c r="A103" s="55"/>
      <c r="B103" s="80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</row>
    <row r="104" spans="1:20">
      <c r="A104" s="55"/>
      <c r="B104" s="80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</row>
    <row r="105" spans="1:20">
      <c r="A105" s="55"/>
      <c r="B105" s="80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</row>
    <row r="106" spans="1:20">
      <c r="A106" s="55"/>
      <c r="B106" s="80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</row>
    <row r="107" spans="1:20">
      <c r="A107" s="55"/>
      <c r="B107" s="80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</row>
    <row r="108" spans="1:20">
      <c r="A108" s="55"/>
      <c r="B108" s="80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</row>
    <row r="109" spans="1:20">
      <c r="A109" s="55"/>
      <c r="B109" s="80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</row>
    <row r="110" spans="1:20">
      <c r="A110" s="55"/>
      <c r="B110" s="80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</row>
    <row r="111" spans="1:20">
      <c r="A111" s="55"/>
      <c r="B111" s="80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</row>
    <row r="112" spans="1:20">
      <c r="A112" s="55"/>
      <c r="B112" s="80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</row>
    <row r="113" spans="1:20">
      <c r="A113" s="55"/>
      <c r="B113" s="80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</row>
    <row r="114" spans="1:20">
      <c r="A114" s="55"/>
      <c r="B114" s="80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</row>
    <row r="115" spans="1:20">
      <c r="A115" s="55"/>
      <c r="B115" s="80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</row>
    <row r="116" spans="1:20">
      <c r="A116" s="55"/>
      <c r="B116" s="80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</row>
    <row r="117" spans="1:20">
      <c r="A117" s="55"/>
      <c r="B117" s="80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</row>
    <row r="118" spans="1:20">
      <c r="A118" s="55"/>
      <c r="B118" s="80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</row>
    <row r="119" spans="1:20">
      <c r="A119" s="55"/>
      <c r="B119" s="80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</row>
    <row r="120" spans="1:20">
      <c r="A120" s="55"/>
      <c r="B120" s="80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</row>
    <row r="121" spans="1:20">
      <c r="A121" s="55"/>
      <c r="B121" s="80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</row>
    <row r="122" spans="1:20">
      <c r="A122" s="55"/>
      <c r="B122" s="80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</row>
    <row r="123" spans="1:20">
      <c r="A123" s="55"/>
      <c r="B123" s="80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</row>
    <row r="124" spans="1:20">
      <c r="A124" s="55"/>
      <c r="B124" s="80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</row>
    <row r="125" spans="1:20">
      <c r="A125" s="55"/>
      <c r="B125" s="80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</row>
    <row r="126" spans="1:20">
      <c r="A126" s="55"/>
      <c r="B126" s="80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</row>
    <row r="127" spans="1:20">
      <c r="A127" s="55"/>
      <c r="B127" s="80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</row>
    <row r="128" spans="1:20">
      <c r="A128" s="55"/>
      <c r="B128" s="80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</row>
    <row r="129" spans="1:20">
      <c r="A129" s="55"/>
      <c r="B129" s="80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</row>
    <row r="130" spans="1:20">
      <c r="A130" s="55"/>
      <c r="B130" s="80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</row>
    <row r="131" spans="1:20">
      <c r="A131" s="55"/>
      <c r="B131" s="80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</row>
    <row r="132" spans="1:20">
      <c r="A132" s="55"/>
      <c r="B132" s="80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</row>
    <row r="133" spans="1:20">
      <c r="A133" s="55"/>
      <c r="B133" s="80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</row>
    <row r="134" spans="1:20">
      <c r="A134" s="55"/>
      <c r="B134" s="80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</row>
    <row r="135" spans="1:20">
      <c r="A135" s="55"/>
      <c r="B135" s="80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</row>
    <row r="136" spans="1:20">
      <c r="A136" s="55"/>
      <c r="B136" s="80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</row>
    <row r="137" spans="1:20">
      <c r="A137" s="55"/>
      <c r="B137" s="80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</row>
    <row r="138" spans="1:20">
      <c r="A138" s="55"/>
      <c r="B138" s="80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</row>
    <row r="139" spans="1:20">
      <c r="A139" s="55"/>
      <c r="B139" s="80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</row>
    <row r="140" spans="1:20">
      <c r="A140" s="55"/>
      <c r="B140" s="80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</row>
    <row r="141" spans="1:20">
      <c r="A141" s="55"/>
      <c r="B141" s="80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</row>
    <row r="142" spans="1:20">
      <c r="A142" s="55"/>
      <c r="B142" s="80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</row>
    <row r="143" spans="1:20">
      <c r="A143" s="55"/>
      <c r="B143" s="80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</row>
    <row r="144" spans="1:20">
      <c r="A144" s="55"/>
      <c r="B144" s="80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1:20">
      <c r="A145" s="55"/>
      <c r="B145" s="80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</row>
    <row r="146" spans="1:20">
      <c r="A146" s="55"/>
      <c r="B146" s="80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</row>
    <row r="147" spans="1:20">
      <c r="A147" s="55"/>
      <c r="B147" s="80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</row>
    <row r="148" spans="1:20">
      <c r="A148" s="55"/>
      <c r="B148" s="80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1:20">
      <c r="A149" s="55"/>
      <c r="B149" s="80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</row>
    <row r="150" spans="1:20">
      <c r="A150" s="55"/>
      <c r="B150" s="80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</row>
    <row r="151" spans="1:20">
      <c r="A151" s="55"/>
      <c r="B151" s="80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</row>
    <row r="152" spans="1:20">
      <c r="A152" s="55"/>
      <c r="B152" s="80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</row>
    <row r="153" spans="1:20">
      <c r="A153" s="55"/>
      <c r="B153" s="80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</row>
    <row r="154" spans="1:20">
      <c r="A154" s="55"/>
      <c r="B154" s="80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</row>
    <row r="155" spans="1:20">
      <c r="A155" s="55"/>
      <c r="B155" s="80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</row>
    <row r="156" spans="1:20">
      <c r="A156" s="55"/>
      <c r="B156" s="80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</row>
    <row r="157" spans="1:20">
      <c r="A157" s="55"/>
      <c r="B157" s="80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</row>
    <row r="158" spans="1:20">
      <c r="A158" s="55"/>
      <c r="B158" s="80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</row>
    <row r="159" spans="1:20">
      <c r="A159" s="55"/>
      <c r="B159" s="80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</row>
    <row r="160" spans="1:20">
      <c r="A160" s="55"/>
      <c r="B160" s="80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</row>
    <row r="161" spans="1:20">
      <c r="A161" s="55"/>
      <c r="B161" s="80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</row>
    <row r="162" spans="1:20">
      <c r="A162" s="55"/>
      <c r="B162" s="80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</row>
    <row r="163" spans="1:20">
      <c r="A163" s="55"/>
      <c r="B163" s="80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</row>
    <row r="164" spans="1:20">
      <c r="A164" s="55"/>
      <c r="B164" s="80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</row>
    <row r="165" spans="1:20">
      <c r="A165" s="55"/>
      <c r="B165" s="80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</row>
    <row r="166" spans="1:20">
      <c r="A166" s="55"/>
      <c r="B166" s="80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</row>
    <row r="167" spans="1:20">
      <c r="A167" s="55"/>
      <c r="B167" s="80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</row>
    <row r="168" spans="1:20">
      <c r="A168" s="55"/>
      <c r="B168" s="80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</row>
    <row r="169" spans="1:20">
      <c r="A169" s="55"/>
      <c r="B169" s="80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</row>
    <row r="170" spans="1:20">
      <c r="A170" s="55"/>
      <c r="B170" s="80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</row>
    <row r="171" spans="1:20">
      <c r="A171" s="55"/>
      <c r="B171" s="80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</row>
    <row r="172" spans="1:20">
      <c r="A172" s="55"/>
      <c r="B172" s="80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</row>
    <row r="173" spans="1:20">
      <c r="A173" s="55"/>
      <c r="B173" s="80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</row>
    <row r="174" spans="1:20">
      <c r="A174" s="55"/>
      <c r="B174" s="80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</row>
    <row r="175" spans="1:20">
      <c r="A175" s="55"/>
      <c r="B175" s="80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</row>
    <row r="176" spans="1:20">
      <c r="A176" s="55"/>
      <c r="B176" s="80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>
      <c r="A177" s="55"/>
      <c r="B177" s="80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>
      <c r="A178" s="55"/>
      <c r="B178" s="80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</row>
    <row r="179" spans="1:20">
      <c r="A179" s="55"/>
      <c r="B179" s="80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</row>
    <row r="180" spans="1:20">
      <c r="A180" s="55"/>
      <c r="B180" s="80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</row>
    <row r="181" spans="1:20">
      <c r="A181" s="55"/>
      <c r="B181" s="80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</row>
    <row r="182" spans="1:20">
      <c r="A182" s="55"/>
      <c r="B182" s="80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</row>
    <row r="183" spans="1:20">
      <c r="A183" s="55"/>
      <c r="B183" s="80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</row>
    <row r="184" spans="1:20">
      <c r="A184" s="55"/>
      <c r="B184" s="80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</row>
    <row r="185" spans="1:20">
      <c r="A185" s="55"/>
      <c r="B185" s="80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</row>
    <row r="186" spans="1:20">
      <c r="A186" s="55"/>
      <c r="B186" s="80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</row>
    <row r="187" spans="1:20">
      <c r="A187" s="55"/>
      <c r="B187" s="80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</row>
    <row r="188" spans="1:20">
      <c r="A188" s="55"/>
      <c r="B188" s="80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</row>
    <row r="189" spans="1:20">
      <c r="A189" s="55"/>
      <c r="B189" s="80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</row>
    <row r="190" spans="1:20">
      <c r="A190" s="55"/>
      <c r="B190" s="80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</row>
    <row r="191" spans="1:20">
      <c r="A191" s="55"/>
      <c r="B191" s="80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</row>
    <row r="192" spans="1:20">
      <c r="A192" s="55"/>
      <c r="B192" s="80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</row>
    <row r="193" spans="1:20">
      <c r="A193" s="55"/>
      <c r="B193" s="80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</row>
    <row r="194" spans="1:20">
      <c r="A194" s="55"/>
      <c r="B194" s="80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  <row r="195" spans="1:20">
      <c r="A195" s="55"/>
      <c r="B195" s="80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</row>
    <row r="196" spans="1:20">
      <c r="A196" s="55"/>
      <c r="B196" s="80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</row>
    <row r="197" spans="1:20">
      <c r="A197" s="55"/>
      <c r="B197" s="80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</row>
    <row r="198" spans="1:20">
      <c r="A198" s="55"/>
      <c r="B198" s="80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>
      <c r="A199" s="55"/>
      <c r="B199" s="80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</row>
    <row r="200" spans="1:20">
      <c r="A200" s="55"/>
      <c r="B200" s="80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>
      <c r="A201" s="55"/>
      <c r="B201" s="80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</row>
    <row r="202" spans="1:20">
      <c r="A202" s="55"/>
      <c r="B202" s="80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</row>
    <row r="203" spans="1:20">
      <c r="A203" s="55"/>
      <c r="B203" s="80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</row>
    <row r="204" spans="1:20">
      <c r="A204" s="55"/>
      <c r="B204" s="80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</row>
    <row r="205" spans="1:20">
      <c r="A205" s="55"/>
      <c r="B205" s="80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</row>
    <row r="206" spans="1:20">
      <c r="A206" s="55"/>
      <c r="B206" s="80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</row>
    <row r="207" spans="1:20">
      <c r="A207" s="55"/>
      <c r="B207" s="80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</row>
    <row r="208" spans="1:20">
      <c r="A208" s="55"/>
      <c r="B208" s="80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</row>
    <row r="209" spans="1:20">
      <c r="A209" s="55"/>
      <c r="B209" s="80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</row>
    <row r="210" spans="1:20">
      <c r="A210" s="55"/>
      <c r="B210" s="80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</row>
    <row r="211" spans="1:20">
      <c r="A211" s="55"/>
      <c r="B211" s="80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</row>
    <row r="212" spans="1:20">
      <c r="A212" s="55"/>
      <c r="B212" s="80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>
      <c r="A213" s="55"/>
      <c r="B213" s="80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</row>
    <row r="214" spans="1:20">
      <c r="A214" s="55"/>
      <c r="B214" s="80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</row>
    <row r="215" spans="1:20">
      <c r="A215" s="55"/>
      <c r="B215" s="80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</row>
    <row r="216" spans="1:20">
      <c r="A216" s="55"/>
      <c r="B216" s="80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</row>
    <row r="217" spans="1:20">
      <c r="A217" s="55"/>
      <c r="B217" s="80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</row>
    <row r="218" spans="1:20">
      <c r="A218" s="55"/>
      <c r="B218" s="80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</row>
    <row r="219" spans="1:20">
      <c r="A219" s="55"/>
      <c r="B219" s="80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</row>
    <row r="220" spans="1:20">
      <c r="A220" s="55"/>
      <c r="B220" s="80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</row>
    <row r="221" spans="1:20">
      <c r="A221" s="55"/>
      <c r="B221" s="80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</row>
    <row r="222" spans="1:20">
      <c r="A222" s="55"/>
      <c r="B222" s="80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</row>
    <row r="223" spans="1:20">
      <c r="A223" s="55"/>
      <c r="B223" s="80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</row>
    <row r="224" spans="1:20">
      <c r="A224" s="55"/>
      <c r="B224" s="80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</row>
    <row r="225" spans="1:20">
      <c r="A225" s="55"/>
      <c r="B225" s="80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</row>
    <row r="226" spans="1:20">
      <c r="A226" s="55"/>
      <c r="B226" s="80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</row>
    <row r="227" spans="1:20">
      <c r="A227" s="55"/>
      <c r="B227" s="80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</row>
    <row r="228" spans="1:20">
      <c r="A228" s="55"/>
      <c r="B228" s="80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</row>
    <row r="229" spans="1:20">
      <c r="A229" s="55"/>
      <c r="B229" s="80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</row>
    <row r="230" spans="1:20">
      <c r="A230" s="55"/>
      <c r="B230" s="80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</row>
    <row r="231" spans="1:20">
      <c r="A231" s="55"/>
      <c r="B231" s="80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</row>
    <row r="232" spans="1:20">
      <c r="A232" s="55"/>
      <c r="B232" s="80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</row>
    <row r="233" spans="1:20">
      <c r="A233" s="55"/>
      <c r="B233" s="80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</row>
    <row r="234" spans="1:20">
      <c r="A234" s="55"/>
      <c r="B234" s="80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</row>
    <row r="235" spans="1:20">
      <c r="A235" s="55"/>
      <c r="B235" s="80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</row>
    <row r="236" spans="1:20">
      <c r="A236" s="55"/>
      <c r="B236" s="80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</row>
    <row r="237" spans="1:20">
      <c r="A237" s="55"/>
      <c r="B237" s="80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>
      <c r="A238" s="55"/>
      <c r="B238" s="80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</row>
    <row r="239" spans="1:20">
      <c r="A239" s="55"/>
      <c r="B239" s="80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</row>
    <row r="240" spans="1:20">
      <c r="A240" s="55"/>
      <c r="B240" s="80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</row>
    <row r="241" spans="1:20">
      <c r="A241" s="55"/>
      <c r="B241" s="80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</row>
    <row r="242" spans="1:20">
      <c r="A242" s="55"/>
      <c r="B242" s="80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</row>
    <row r="243" spans="1:20">
      <c r="A243" s="55"/>
      <c r="B243" s="80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</row>
    <row r="244" spans="1:20">
      <c r="A244" s="55"/>
      <c r="B244" s="80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</row>
    <row r="245" spans="1:20">
      <c r="A245" s="55"/>
      <c r="B245" s="80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</row>
    <row r="246" spans="1:20">
      <c r="A246" s="55"/>
      <c r="B246" s="80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</row>
    <row r="247" spans="1:20">
      <c r="A247" s="55"/>
      <c r="B247" s="80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</row>
    <row r="248" spans="1:20">
      <c r="A248" s="55"/>
      <c r="B248" s="80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</row>
    <row r="249" spans="1:20">
      <c r="A249" s="55"/>
      <c r="B249" s="80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</row>
    <row r="250" spans="1:20">
      <c r="A250" s="55"/>
      <c r="B250" s="80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</row>
    <row r="251" spans="1:20">
      <c r="A251" s="55"/>
      <c r="B251" s="80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</row>
    <row r="252" spans="1:20">
      <c r="A252" s="55"/>
      <c r="B252" s="80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</row>
    <row r="253" spans="1:20">
      <c r="A253" s="55"/>
      <c r="B253" s="80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</row>
    <row r="254" spans="1:20">
      <c r="A254" s="55"/>
      <c r="B254" s="80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</row>
    <row r="255" spans="1:20">
      <c r="A255" s="55"/>
      <c r="B255" s="80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</row>
    <row r="256" spans="1:20">
      <c r="A256" s="55"/>
      <c r="B256" s="80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</row>
    <row r="257" spans="1:20">
      <c r="A257" s="55"/>
      <c r="B257" s="80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</row>
    <row r="258" spans="1:20">
      <c r="A258" s="55"/>
      <c r="B258" s="80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</row>
    <row r="259" spans="1:20">
      <c r="A259" s="55"/>
      <c r="B259" s="80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</row>
    <row r="260" spans="1:20">
      <c r="A260" s="55"/>
      <c r="B260" s="80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</row>
    <row r="261" spans="1:20">
      <c r="A261" s="55"/>
      <c r="B261" s="80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</row>
    <row r="262" spans="1:20">
      <c r="A262" s="55"/>
      <c r="B262" s="80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</row>
    <row r="263" spans="1:20">
      <c r="A263" s="55"/>
      <c r="B263" s="80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</row>
    <row r="264" spans="1:20">
      <c r="A264" s="55"/>
      <c r="B264" s="80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</row>
    <row r="265" spans="1:20">
      <c r="A265" s="55"/>
      <c r="B265" s="80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</row>
    <row r="266" spans="1:20">
      <c r="A266" s="55"/>
      <c r="B266" s="80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</row>
    <row r="267" spans="1:20">
      <c r="A267" s="55"/>
      <c r="B267" s="80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</row>
    <row r="268" spans="1:20">
      <c r="A268" s="55"/>
      <c r="B268" s="80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</row>
    <row r="269" spans="1:20">
      <c r="A269" s="55"/>
      <c r="B269" s="80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</row>
    <row r="270" spans="1:20">
      <c r="A270" s="55"/>
      <c r="B270" s="80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</row>
    <row r="271" spans="1:20">
      <c r="A271" s="55"/>
      <c r="B271" s="80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</row>
    <row r="272" spans="1:20">
      <c r="A272" s="55"/>
      <c r="B272" s="80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</row>
    <row r="273" spans="1:20">
      <c r="A273" s="55"/>
      <c r="B273" s="80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</row>
    <row r="274" spans="1:20">
      <c r="A274" s="55"/>
      <c r="B274" s="80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</row>
    <row r="275" spans="1:20">
      <c r="A275" s="55"/>
      <c r="B275" s="80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</row>
    <row r="276" spans="1:20">
      <c r="A276" s="55"/>
      <c r="B276" s="80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</row>
    <row r="277" spans="1:20">
      <c r="A277" s="55"/>
      <c r="B277" s="80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</row>
    <row r="278" spans="1:20">
      <c r="A278" s="55"/>
      <c r="B278" s="80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</row>
    <row r="279" spans="1:20">
      <c r="A279" s="55"/>
      <c r="B279" s="80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</row>
    <row r="280" spans="1:20">
      <c r="A280" s="55"/>
      <c r="B280" s="80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</row>
    <row r="281" spans="1:20">
      <c r="A281" s="55"/>
      <c r="B281" s="80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</row>
    <row r="282" spans="1:20">
      <c r="A282" s="55"/>
      <c r="B282" s="80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</row>
    <row r="283" spans="1:20">
      <c r="A283" s="55"/>
      <c r="B283" s="80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</row>
    <row r="284" spans="1:20">
      <c r="A284" s="55"/>
      <c r="B284" s="80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</row>
    <row r="285" spans="1:20">
      <c r="A285" s="55"/>
      <c r="B285" s="80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</row>
    <row r="286" spans="1:20">
      <c r="A286" s="55"/>
      <c r="B286" s="80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</row>
    <row r="287" spans="1:20">
      <c r="A287" s="55"/>
      <c r="B287" s="80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</row>
    <row r="288" spans="1:20">
      <c r="A288" s="55"/>
      <c r="B288" s="80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</row>
    <row r="289" spans="1:20">
      <c r="A289" s="55"/>
      <c r="B289" s="80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</row>
    <row r="290" spans="1:20">
      <c r="A290" s="55"/>
      <c r="B290" s="80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</row>
    <row r="291" spans="1:20">
      <c r="A291" s="55"/>
      <c r="B291" s="80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</row>
    <row r="292" spans="1:20">
      <c r="A292" s="55"/>
      <c r="B292" s="80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</row>
    <row r="293" spans="1:20">
      <c r="A293" s="55"/>
      <c r="B293" s="80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</row>
    <row r="294" spans="1:20">
      <c r="A294" s="55"/>
      <c r="B294" s="80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</row>
    <row r="295" spans="1:20">
      <c r="A295" s="55"/>
      <c r="B295" s="80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</row>
    <row r="296" spans="1:20">
      <c r="A296" s="55"/>
      <c r="B296" s="80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</row>
    <row r="297" spans="1:20">
      <c r="A297" s="55"/>
      <c r="B297" s="80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</row>
    <row r="298" spans="1:20">
      <c r="A298" s="55"/>
      <c r="B298" s="80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</row>
    <row r="299" spans="1:20">
      <c r="A299" s="55"/>
      <c r="B299" s="80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</row>
    <row r="300" spans="1:20">
      <c r="A300" s="55"/>
      <c r="B300" s="80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</row>
    <row r="301" spans="1:20">
      <c r="A301" s="55"/>
      <c r="B301" s="80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</row>
    <row r="302" spans="1:20">
      <c r="A302" s="55"/>
      <c r="B302" s="80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</row>
    <row r="303" spans="1:20">
      <c r="A303" s="55"/>
      <c r="B303" s="80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</row>
    <row r="304" spans="1:20">
      <c r="A304" s="55"/>
      <c r="B304" s="80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</row>
    <row r="305" spans="1:20">
      <c r="A305" s="55"/>
      <c r="B305" s="80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</row>
    <row r="306" spans="1:20">
      <c r="A306" s="55"/>
      <c r="B306" s="80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</row>
    <row r="307" spans="1:20">
      <c r="A307" s="55"/>
      <c r="B307" s="80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</row>
    <row r="308" spans="1:20">
      <c r="A308" s="55"/>
      <c r="B308" s="80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</row>
    <row r="309" spans="1:20">
      <c r="A309" s="55"/>
      <c r="B309" s="80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</row>
    <row r="310" spans="1:20">
      <c r="A310" s="55"/>
      <c r="B310" s="80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</row>
    <row r="311" spans="1:20">
      <c r="A311" s="55"/>
      <c r="B311" s="80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</row>
    <row r="312" spans="1:20">
      <c r="A312" s="55"/>
      <c r="B312" s="80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</row>
    <row r="313" spans="1:20">
      <c r="A313" s="55"/>
      <c r="B313" s="80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</row>
    <row r="314" spans="1:20">
      <c r="A314" s="55"/>
      <c r="B314" s="80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</row>
    <row r="315" spans="1:20">
      <c r="A315" s="55"/>
      <c r="B315" s="80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</row>
    <row r="316" spans="1:20">
      <c r="A316" s="55"/>
      <c r="B316" s="80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</row>
    <row r="317" spans="1:20">
      <c r="A317" s="55"/>
      <c r="B317" s="80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</row>
    <row r="318" spans="1:20">
      <c r="A318" s="55"/>
      <c r="B318" s="80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</row>
    <row r="319" spans="1:20">
      <c r="A319" s="55"/>
      <c r="B319" s="80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</row>
    <row r="320" spans="1:20">
      <c r="A320" s="55"/>
      <c r="B320" s="80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</row>
    <row r="321" spans="1:20">
      <c r="A321" s="55"/>
      <c r="B321" s="80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</row>
    <row r="322" spans="1:20">
      <c r="A322" s="55"/>
      <c r="B322" s="80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</row>
    <row r="323" spans="1:20">
      <c r="A323" s="55"/>
      <c r="B323" s="80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</row>
    <row r="324" spans="1:20">
      <c r="A324" s="55"/>
      <c r="B324" s="80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</row>
    <row r="325" spans="1:20">
      <c r="A325" s="55"/>
      <c r="B325" s="80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</row>
    <row r="326" spans="1:20">
      <c r="A326" s="55"/>
      <c r="B326" s="80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</row>
    <row r="327" spans="1:20">
      <c r="A327" s="55"/>
      <c r="B327" s="80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</row>
    <row r="328" spans="1:20">
      <c r="A328" s="55"/>
      <c r="B328" s="80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</row>
    <row r="329" spans="1:20">
      <c r="A329" s="55"/>
      <c r="B329" s="80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</row>
    <row r="330" spans="1:20">
      <c r="A330" s="55"/>
      <c r="B330" s="80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</row>
    <row r="331" spans="1:20">
      <c r="A331" s="55"/>
      <c r="B331" s="80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</row>
    <row r="332" spans="1:20">
      <c r="A332" s="55"/>
      <c r="B332" s="80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</row>
    <row r="333" spans="1:20">
      <c r="A333" s="55"/>
      <c r="B333" s="80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</row>
    <row r="334" spans="1:20">
      <c r="A334" s="55"/>
      <c r="B334" s="80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</row>
    <row r="335" spans="1:20">
      <c r="A335" s="55"/>
      <c r="B335" s="80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</row>
    <row r="336" spans="1:20">
      <c r="A336" s="55"/>
      <c r="B336" s="80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</row>
    <row r="337" spans="1:20">
      <c r="A337" s="55"/>
      <c r="B337" s="80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</row>
    <row r="338" spans="1:20">
      <c r="A338" s="55"/>
      <c r="B338" s="80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</row>
    <row r="339" spans="1:20">
      <c r="A339" s="55"/>
      <c r="B339" s="80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</row>
    <row r="340" spans="1:20">
      <c r="A340" s="55"/>
      <c r="B340" s="80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</row>
    <row r="341" spans="1:20">
      <c r="A341" s="55"/>
      <c r="B341" s="80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</row>
    <row r="342" spans="1:20">
      <c r="A342" s="55"/>
      <c r="B342" s="80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</row>
    <row r="343" spans="1:20">
      <c r="A343" s="55"/>
      <c r="B343" s="80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</row>
    <row r="344" spans="1:20">
      <c r="A344" s="55"/>
      <c r="B344" s="80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</row>
    <row r="345" spans="1:20">
      <c r="A345" s="55"/>
      <c r="B345" s="80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</row>
    <row r="346" spans="1:20">
      <c r="A346" s="55"/>
      <c r="B346" s="80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</row>
    <row r="347" spans="1:20">
      <c r="A347" s="55"/>
      <c r="B347" s="80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</row>
    <row r="348" spans="1:20">
      <c r="A348" s="55"/>
      <c r="B348" s="80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</row>
    <row r="349" spans="1:20">
      <c r="A349" s="55"/>
      <c r="B349" s="80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</row>
    <row r="350" spans="1:20">
      <c r="A350" s="55"/>
      <c r="B350" s="80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</row>
    <row r="351" spans="1:20">
      <c r="A351" s="55"/>
      <c r="B351" s="80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</row>
    <row r="352" spans="1:20">
      <c r="A352" s="55"/>
      <c r="B352" s="80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</row>
    <row r="353" spans="1:20">
      <c r="A353" s="55"/>
      <c r="B353" s="80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</row>
    <row r="354" spans="1:20">
      <c r="A354" s="55"/>
      <c r="B354" s="80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</row>
    <row r="355" spans="1:20">
      <c r="A355" s="55"/>
      <c r="B355" s="80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</row>
    <row r="356" spans="1:20">
      <c r="A356" s="55"/>
      <c r="B356" s="80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</row>
    <row r="357" spans="1:20">
      <c r="A357" s="55"/>
      <c r="B357" s="80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</row>
    <row r="358" spans="1:20">
      <c r="A358" s="55"/>
      <c r="B358" s="80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</row>
    <row r="359" spans="1:20">
      <c r="A359" s="55"/>
      <c r="B359" s="80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</row>
    <row r="360" spans="1:20">
      <c r="A360" s="55"/>
      <c r="B360" s="80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</row>
    <row r="361" spans="1:20">
      <c r="A361" s="55"/>
      <c r="B361" s="80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</row>
    <row r="362" spans="1:20">
      <c r="A362" s="55"/>
      <c r="B362" s="80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</row>
    <row r="363" spans="1:20">
      <c r="A363" s="55"/>
      <c r="B363" s="80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</row>
    <row r="364" spans="1:20">
      <c r="A364" s="55"/>
      <c r="B364" s="80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</row>
    <row r="365" spans="1:20">
      <c r="A365" s="55"/>
      <c r="B365" s="80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</row>
    <row r="366" spans="1:20">
      <c r="A366" s="55"/>
      <c r="B366" s="80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</row>
    <row r="367" spans="1:20">
      <c r="A367" s="55"/>
      <c r="B367" s="80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</row>
    <row r="368" spans="1:20">
      <c r="A368" s="55"/>
      <c r="B368" s="80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</row>
    <row r="369" spans="1:20">
      <c r="A369" s="55"/>
      <c r="B369" s="80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</row>
    <row r="370" spans="1:20">
      <c r="A370" s="55"/>
      <c r="B370" s="80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</row>
    <row r="371" spans="1:20">
      <c r="A371" s="55"/>
      <c r="B371" s="80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</row>
    <row r="372" spans="1:20">
      <c r="A372" s="55"/>
      <c r="B372" s="80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</row>
    <row r="373" spans="1:20">
      <c r="A373" s="55"/>
      <c r="B373" s="80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</row>
    <row r="374" spans="1:20">
      <c r="A374" s="55"/>
      <c r="B374" s="80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</row>
    <row r="375" spans="1:20">
      <c r="A375" s="55"/>
      <c r="B375" s="80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</row>
    <row r="376" spans="1:20">
      <c r="A376" s="55"/>
      <c r="B376" s="80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</row>
    <row r="377" spans="1:20">
      <c r="A377" s="55"/>
      <c r="B377" s="80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</row>
    <row r="378" spans="1:20">
      <c r="A378" s="55"/>
      <c r="B378" s="80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</row>
    <row r="379" spans="1:20">
      <c r="A379" s="55"/>
      <c r="B379" s="80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</row>
    <row r="380" spans="1:20">
      <c r="A380" s="55"/>
      <c r="B380" s="80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</row>
    <row r="381" spans="1:20">
      <c r="A381" s="55"/>
      <c r="B381" s="80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</row>
    <row r="382" spans="1:20">
      <c r="A382" s="55"/>
      <c r="B382" s="80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</row>
    <row r="383" spans="1:20">
      <c r="A383" s="55"/>
      <c r="B383" s="80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</row>
    <row r="384" spans="1:20">
      <c r="A384" s="55"/>
      <c r="B384" s="80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</row>
    <row r="385" spans="1:20">
      <c r="A385" s="55"/>
      <c r="B385" s="80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</row>
    <row r="386" spans="1:20">
      <c r="A386" s="55"/>
      <c r="B386" s="80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</row>
    <row r="387" spans="1:20">
      <c r="A387" s="55"/>
      <c r="B387" s="80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</row>
    <row r="388" spans="1:20">
      <c r="A388" s="55"/>
      <c r="B388" s="80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</row>
    <row r="389" spans="1:20">
      <c r="A389" s="55"/>
      <c r="B389" s="80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</row>
    <row r="390" spans="1:20">
      <c r="A390" s="55"/>
      <c r="B390" s="80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</row>
    <row r="391" spans="1:20">
      <c r="A391" s="55"/>
      <c r="B391" s="80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</row>
    <row r="392" spans="1:20">
      <c r="A392" s="55"/>
      <c r="B392" s="80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</row>
    <row r="393" spans="1:20">
      <c r="A393" s="55"/>
      <c r="B393" s="80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</row>
    <row r="394" spans="1:20">
      <c r="A394" s="55"/>
      <c r="B394" s="80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</row>
    <row r="395" spans="1:20">
      <c r="A395" s="55"/>
      <c r="B395" s="80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</row>
    <row r="396" spans="1:20">
      <c r="A396" s="55"/>
      <c r="B396" s="80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</row>
    <row r="397" spans="1:20">
      <c r="A397" s="55"/>
      <c r="B397" s="80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</row>
    <row r="398" spans="1:20">
      <c r="A398" s="55"/>
      <c r="B398" s="80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</row>
    <row r="399" spans="1:20">
      <c r="A399" s="55"/>
      <c r="B399" s="80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</row>
    <row r="400" spans="1:20">
      <c r="A400" s="55"/>
      <c r="B400" s="80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</row>
    <row r="401" spans="1:20">
      <c r="A401" s="55"/>
      <c r="B401" s="80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</row>
    <row r="402" spans="1:20">
      <c r="A402" s="55"/>
      <c r="B402" s="80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</row>
    <row r="403" spans="1:20">
      <c r="A403" s="55"/>
      <c r="B403" s="80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</row>
    <row r="404" spans="1:20">
      <c r="A404" s="55"/>
      <c r="B404" s="80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</row>
    <row r="405" spans="1:20">
      <c r="A405" s="55"/>
      <c r="B405" s="80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</row>
    <row r="406" spans="1:20">
      <c r="A406" s="55"/>
      <c r="B406" s="80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</row>
    <row r="407" spans="1:20">
      <c r="A407" s="55"/>
      <c r="B407" s="80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</row>
    <row r="408" spans="1:20">
      <c r="A408" s="55"/>
      <c r="B408" s="80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</row>
    <row r="409" spans="1:20">
      <c r="A409" s="55"/>
      <c r="B409" s="80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</row>
    <row r="410" spans="1:20">
      <c r="A410" s="55"/>
      <c r="B410" s="80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</row>
    <row r="411" spans="1:20">
      <c r="A411" s="55"/>
      <c r="B411" s="80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</row>
    <row r="412" spans="1:20">
      <c r="A412" s="55"/>
      <c r="B412" s="80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</row>
    <row r="413" spans="1:20">
      <c r="A413" s="55"/>
      <c r="B413" s="80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</row>
    <row r="414" spans="1:20">
      <c r="A414" s="55"/>
      <c r="B414" s="80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</row>
    <row r="415" spans="1:20">
      <c r="A415" s="55"/>
      <c r="B415" s="80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</row>
    <row r="416" spans="1:20">
      <c r="A416" s="55"/>
      <c r="B416" s="80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</row>
    <row r="417" spans="1:20">
      <c r="A417" s="55"/>
      <c r="B417" s="80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</row>
    <row r="418" spans="1:20">
      <c r="A418" s="55"/>
      <c r="B418" s="80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</row>
    <row r="419" spans="1:20">
      <c r="A419" s="55"/>
      <c r="B419" s="80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</row>
    <row r="420" spans="1:20">
      <c r="A420" s="55"/>
      <c r="B420" s="80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</row>
    <row r="421" spans="1:20">
      <c r="A421" s="55"/>
      <c r="B421" s="80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</row>
    <row r="422" spans="1:20">
      <c r="A422" s="55"/>
      <c r="B422" s="80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</row>
    <row r="423" spans="1:20">
      <c r="A423" s="55"/>
      <c r="B423" s="80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</row>
    <row r="424" spans="1:20">
      <c r="A424" s="55"/>
      <c r="B424" s="80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</row>
    <row r="425" spans="1:20">
      <c r="A425" s="55"/>
      <c r="B425" s="80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</row>
    <row r="426" spans="1:20">
      <c r="A426" s="55"/>
      <c r="B426" s="80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</row>
    <row r="427" spans="1:20">
      <c r="A427" s="55"/>
      <c r="B427" s="80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</row>
    <row r="428" spans="1:20">
      <c r="A428" s="55"/>
      <c r="B428" s="80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</row>
    <row r="429" spans="1:20">
      <c r="A429" s="55"/>
      <c r="B429" s="80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</row>
    <row r="430" spans="1:20">
      <c r="A430" s="55"/>
      <c r="B430" s="80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</row>
    <row r="431" spans="1:20">
      <c r="A431" s="55"/>
      <c r="B431" s="80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</row>
    <row r="432" spans="1:20">
      <c r="A432" s="55"/>
      <c r="B432" s="80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</row>
    <row r="433" spans="1:20">
      <c r="A433" s="55"/>
      <c r="B433" s="80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</row>
    <row r="434" spans="1:20">
      <c r="A434" s="55"/>
      <c r="B434" s="80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</row>
    <row r="435" spans="1:20">
      <c r="A435" s="55"/>
      <c r="B435" s="80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</row>
    <row r="436" spans="1:20">
      <c r="A436" s="55"/>
      <c r="B436" s="80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</row>
    <row r="437" spans="1:20">
      <c r="A437" s="55"/>
      <c r="B437" s="80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</row>
    <row r="438" spans="1:20">
      <c r="A438" s="55"/>
      <c r="B438" s="80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</row>
    <row r="439" spans="1:20">
      <c r="A439" s="55"/>
      <c r="B439" s="80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</row>
    <row r="440" spans="1:20">
      <c r="A440" s="55"/>
      <c r="B440" s="80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</row>
    <row r="441" spans="1:20">
      <c r="A441" s="55"/>
      <c r="B441" s="80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</row>
    <row r="442" spans="1:20">
      <c r="A442" s="55"/>
      <c r="B442" s="80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</row>
    <row r="443" spans="1:20">
      <c r="A443" s="55"/>
      <c r="B443" s="80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</row>
    <row r="444" spans="1:20">
      <c r="A444" s="55"/>
      <c r="B444" s="80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</row>
    <row r="445" spans="1:20">
      <c r="A445" s="55"/>
      <c r="B445" s="80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</row>
    <row r="446" spans="1:20">
      <c r="A446" s="55"/>
      <c r="B446" s="80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</row>
    <row r="447" spans="1:20">
      <c r="A447" s="55"/>
      <c r="B447" s="80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</row>
    <row r="448" spans="1:20">
      <c r="A448" s="55"/>
      <c r="B448" s="80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</row>
    <row r="449" spans="1:20">
      <c r="A449" s="55"/>
      <c r="B449" s="80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</row>
    <row r="450" spans="1:20">
      <c r="A450" s="55"/>
      <c r="B450" s="80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</row>
    <row r="451" spans="1:20">
      <c r="A451" s="55"/>
      <c r="B451" s="80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</row>
    <row r="452" spans="1:20">
      <c r="A452" s="55"/>
      <c r="B452" s="80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</row>
    <row r="453" spans="1:20">
      <c r="A453" s="55"/>
      <c r="B453" s="80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</row>
    <row r="454" spans="1:20">
      <c r="A454" s="55"/>
      <c r="B454" s="80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</row>
    <row r="455" spans="1:20">
      <c r="A455" s="55"/>
      <c r="B455" s="80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</row>
    <row r="456" spans="1:20">
      <c r="A456" s="55"/>
      <c r="B456" s="80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</row>
    <row r="457" spans="1:20">
      <c r="A457" s="55"/>
      <c r="B457" s="80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</row>
    <row r="458" spans="1:20">
      <c r="A458" s="55"/>
      <c r="B458" s="80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</row>
    <row r="459" spans="1:20">
      <c r="A459" s="55"/>
      <c r="B459" s="80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</row>
    <row r="460" spans="1:20">
      <c r="A460" s="55"/>
      <c r="B460" s="80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</row>
    <row r="461" spans="1:20">
      <c r="A461" s="55"/>
      <c r="B461" s="80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</row>
    <row r="462" spans="1:20">
      <c r="A462" s="55"/>
      <c r="B462" s="80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</row>
    <row r="463" spans="1:20">
      <c r="A463" s="55"/>
      <c r="B463" s="80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</row>
    <row r="464" spans="1:20">
      <c r="A464" s="55"/>
      <c r="B464" s="80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</row>
    <row r="465" spans="1:20">
      <c r="A465" s="55"/>
      <c r="B465" s="80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</row>
    <row r="466" spans="1:20">
      <c r="A466" s="55"/>
      <c r="B466" s="80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</row>
    <row r="467" spans="1:20">
      <c r="A467" s="55"/>
      <c r="B467" s="80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</row>
    <row r="468" spans="1:20">
      <c r="A468" s="55"/>
      <c r="B468" s="80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</row>
    <row r="469" spans="1:20">
      <c r="A469" s="55"/>
      <c r="B469" s="80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</row>
    <row r="470" spans="1:20">
      <c r="A470" s="55"/>
      <c r="B470" s="80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</row>
    <row r="471" spans="1:20">
      <c r="A471" s="55"/>
      <c r="B471" s="80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</row>
    <row r="472" spans="1:20">
      <c r="A472" s="55"/>
      <c r="B472" s="80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</row>
    <row r="473" spans="1:20">
      <c r="A473" s="55"/>
      <c r="B473" s="80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</row>
    <row r="474" spans="1:20">
      <c r="A474" s="55"/>
      <c r="B474" s="80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</row>
    <row r="475" spans="1:20">
      <c r="A475" s="55"/>
      <c r="B475" s="80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</row>
    <row r="476" spans="1:20">
      <c r="A476" s="55"/>
      <c r="B476" s="80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</row>
    <row r="477" spans="1:20">
      <c r="A477" s="55"/>
      <c r="B477" s="80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</row>
    <row r="478" spans="1:20">
      <c r="A478" s="55"/>
      <c r="B478" s="80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</row>
    <row r="479" spans="1:20">
      <c r="A479" s="55"/>
      <c r="B479" s="80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</row>
    <row r="480" spans="1:20">
      <c r="A480" s="55"/>
      <c r="B480" s="80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</row>
    <row r="481" spans="1:20">
      <c r="A481" s="55"/>
      <c r="B481" s="80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</row>
    <row r="482" spans="1:20">
      <c r="A482" s="55"/>
      <c r="B482" s="80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</row>
    <row r="483" spans="1:20">
      <c r="A483" s="55"/>
      <c r="B483" s="80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</row>
    <row r="484" spans="1:20">
      <c r="A484" s="55"/>
      <c r="B484" s="80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</row>
    <row r="485" spans="1:20">
      <c r="A485" s="55"/>
      <c r="B485" s="80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</row>
    <row r="486" spans="1:20">
      <c r="A486" s="55"/>
      <c r="B486" s="80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</row>
    <row r="487" spans="1:20">
      <c r="A487" s="55"/>
      <c r="B487" s="80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</row>
    <row r="488" spans="1:20">
      <c r="A488" s="55"/>
      <c r="B488" s="80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</row>
    <row r="489" spans="1:20">
      <c r="A489" s="55"/>
      <c r="B489" s="80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</row>
    <row r="490" spans="1:20">
      <c r="A490" s="55"/>
      <c r="B490" s="80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</row>
    <row r="491" spans="1:20">
      <c r="A491" s="55"/>
      <c r="B491" s="80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</row>
    <row r="492" spans="1:20">
      <c r="A492" s="55"/>
      <c r="B492" s="80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</row>
    <row r="493" spans="1:20">
      <c r="A493" s="55"/>
      <c r="B493" s="80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</row>
    <row r="494" spans="1:20">
      <c r="A494" s="55"/>
      <c r="B494" s="80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</row>
    <row r="495" spans="1:20">
      <c r="A495" s="55"/>
      <c r="B495" s="80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</row>
    <row r="496" spans="1:20">
      <c r="A496" s="55"/>
      <c r="B496" s="80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</row>
    <row r="497" spans="1:20">
      <c r="A497" s="55"/>
      <c r="B497" s="80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</row>
    <row r="498" spans="1:20">
      <c r="A498" s="55"/>
      <c r="B498" s="80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</row>
    <row r="499" spans="1:20">
      <c r="A499" s="55"/>
      <c r="B499" s="80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</row>
    <row r="500" spans="1:20">
      <c r="A500" s="55"/>
      <c r="B500" s="80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</row>
    <row r="501" spans="1:20">
      <c r="A501" s="55"/>
      <c r="B501" s="80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</row>
    <row r="502" spans="1:20">
      <c r="A502" s="55"/>
      <c r="B502" s="80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</row>
    <row r="503" spans="1:20">
      <c r="A503" s="55"/>
      <c r="B503" s="80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</row>
    <row r="504" spans="1:20">
      <c r="A504" s="55"/>
      <c r="B504" s="80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</row>
    <row r="505" spans="1:20">
      <c r="A505" s="55"/>
      <c r="B505" s="80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</row>
    <row r="506" spans="1:20">
      <c r="A506" s="55"/>
      <c r="B506" s="80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</row>
    <row r="507" spans="1:20">
      <c r="A507" s="55"/>
      <c r="B507" s="80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</row>
    <row r="508" spans="1:20">
      <c r="A508" s="55"/>
      <c r="B508" s="80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</row>
    <row r="509" spans="1:20">
      <c r="A509" s="55"/>
      <c r="B509" s="80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</row>
    <row r="510" spans="1:20">
      <c r="A510" s="55"/>
      <c r="B510" s="80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</row>
    <row r="511" spans="1:20">
      <c r="A511" s="55"/>
      <c r="B511" s="80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</row>
    <row r="512" spans="1:20">
      <c r="A512" s="55"/>
      <c r="B512" s="80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</row>
    <row r="513" spans="1:20">
      <c r="A513" s="55"/>
      <c r="B513" s="80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</row>
    <row r="514" spans="1:20">
      <c r="A514" s="55"/>
      <c r="B514" s="80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</row>
    <row r="515" spans="1:20">
      <c r="A515" s="55"/>
      <c r="B515" s="80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</row>
    <row r="516" spans="1:20">
      <c r="A516" s="55"/>
      <c r="B516" s="80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</row>
    <row r="517" spans="1:20">
      <c r="A517" s="55"/>
      <c r="B517" s="80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</row>
    <row r="518" spans="1:20">
      <c r="A518" s="55"/>
      <c r="B518" s="80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</row>
    <row r="519" spans="1:20">
      <c r="A519" s="55"/>
      <c r="B519" s="80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</row>
    <row r="520" spans="1:20">
      <c r="A520" s="55"/>
      <c r="B520" s="80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</row>
    <row r="521" spans="1:20">
      <c r="A521" s="55"/>
      <c r="B521" s="80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</row>
    <row r="522" spans="1:20">
      <c r="A522" s="55"/>
      <c r="B522" s="80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</row>
    <row r="523" spans="1:20">
      <c r="A523" s="55"/>
      <c r="B523" s="80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</row>
    <row r="524" spans="1:20">
      <c r="A524" s="55"/>
      <c r="B524" s="80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</row>
    <row r="525" spans="1:20">
      <c r="A525" s="55"/>
      <c r="B525" s="80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</row>
    <row r="526" spans="1:20">
      <c r="A526" s="55"/>
      <c r="B526" s="80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</row>
    <row r="527" spans="1:20">
      <c r="A527" s="55"/>
      <c r="B527" s="80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</row>
    <row r="528" spans="1:20">
      <c r="A528" s="55"/>
      <c r="B528" s="80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</row>
    <row r="529" spans="1:20">
      <c r="A529" s="55"/>
      <c r="B529" s="80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</row>
    <row r="530" spans="1:20">
      <c r="A530" s="55"/>
      <c r="B530" s="80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</row>
    <row r="531" spans="1:20">
      <c r="A531" s="55"/>
      <c r="B531" s="80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</row>
    <row r="532" spans="1:20">
      <c r="A532" s="55"/>
      <c r="B532" s="80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</row>
    <row r="533" spans="1:20">
      <c r="A533" s="55"/>
      <c r="B533" s="80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</row>
    <row r="534" spans="1:20">
      <c r="A534" s="55"/>
      <c r="B534" s="80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</row>
    <row r="535" spans="1:20">
      <c r="A535" s="55"/>
      <c r="B535" s="80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</row>
    <row r="536" spans="1:20">
      <c r="A536" s="55"/>
      <c r="B536" s="80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</row>
    <row r="537" spans="1:20">
      <c r="A537" s="55"/>
      <c r="B537" s="80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</row>
    <row r="538" spans="1:20">
      <c r="A538" s="55"/>
      <c r="B538" s="80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</row>
    <row r="539" spans="1:20">
      <c r="A539" s="55"/>
      <c r="B539" s="80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</row>
    <row r="540" spans="1:20">
      <c r="A540" s="55"/>
      <c r="B540" s="80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</row>
    <row r="541" spans="1:20">
      <c r="A541" s="55"/>
      <c r="B541" s="80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</row>
    <row r="542" spans="1:20">
      <c r="A542" s="55"/>
      <c r="B542" s="80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</row>
    <row r="543" spans="1:20">
      <c r="A543" s="55"/>
      <c r="B543" s="80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</row>
    <row r="544" spans="1:20">
      <c r="A544" s="55"/>
      <c r="B544" s="80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</row>
    <row r="545" spans="1:20">
      <c r="A545" s="55"/>
      <c r="B545" s="80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</row>
    <row r="546" spans="1:20">
      <c r="A546" s="55"/>
      <c r="B546" s="80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</row>
    <row r="547" spans="1:20">
      <c r="A547" s="55"/>
      <c r="B547" s="80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</row>
    <row r="548" spans="1:20">
      <c r="A548" s="55"/>
      <c r="B548" s="80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</row>
    <row r="549" spans="1:20">
      <c r="A549" s="55"/>
      <c r="B549" s="80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</row>
    <row r="550" spans="1:20">
      <c r="A550" s="55"/>
      <c r="B550" s="80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</row>
    <row r="551" spans="1:20">
      <c r="A551" s="55"/>
      <c r="B551" s="80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</row>
    <row r="552" spans="1:20">
      <c r="A552" s="55"/>
      <c r="B552" s="80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</row>
    <row r="553" spans="1:20">
      <c r="A553" s="55"/>
      <c r="B553" s="80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</row>
    <row r="554" spans="1:20">
      <c r="A554" s="55"/>
      <c r="B554" s="80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</row>
    <row r="555" spans="1:20">
      <c r="A555" s="55"/>
      <c r="B555" s="80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</row>
    <row r="556" spans="1:20">
      <c r="A556" s="55"/>
      <c r="B556" s="80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</row>
    <row r="557" spans="1:20">
      <c r="A557" s="55"/>
      <c r="B557" s="80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</row>
    <row r="558" spans="1:20">
      <c r="A558" s="55"/>
      <c r="B558" s="80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</row>
    <row r="559" spans="1:20">
      <c r="A559" s="55"/>
      <c r="B559" s="80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</row>
    <row r="560" spans="1:20">
      <c r="A560" s="55"/>
      <c r="B560" s="80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</row>
    <row r="561" spans="1:20">
      <c r="A561" s="55"/>
      <c r="B561" s="80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</row>
    <row r="562" spans="1:20">
      <c r="A562" s="55"/>
      <c r="B562" s="80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</row>
    <row r="563" spans="1:20">
      <c r="A563" s="55"/>
      <c r="B563" s="80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</row>
    <row r="564" spans="1:20">
      <c r="A564" s="55"/>
      <c r="B564" s="80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</row>
    <row r="565" spans="1:20">
      <c r="A565" s="55"/>
      <c r="B565" s="80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</row>
    <row r="566" spans="1:20">
      <c r="A566" s="55"/>
      <c r="B566" s="80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</row>
    <row r="567" spans="1:20">
      <c r="A567" s="55"/>
      <c r="B567" s="80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</row>
    <row r="568" spans="1:20">
      <c r="A568" s="55"/>
      <c r="B568" s="80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</row>
    <row r="569" spans="1:20">
      <c r="A569" s="55"/>
      <c r="B569" s="80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</row>
    <row r="570" spans="1:20">
      <c r="A570" s="55"/>
      <c r="B570" s="80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</row>
    <row r="571" spans="1:20">
      <c r="A571" s="55"/>
      <c r="B571" s="80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</row>
    <row r="572" spans="1:20">
      <c r="A572" s="55"/>
      <c r="B572" s="80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</row>
    <row r="573" spans="1:20">
      <c r="A573" s="55"/>
      <c r="B573" s="80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</row>
    <row r="574" spans="1:20">
      <c r="A574" s="55"/>
      <c r="B574" s="80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</row>
    <row r="575" spans="1:20">
      <c r="A575" s="55"/>
      <c r="B575" s="80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</row>
    <row r="576" spans="1:20">
      <c r="A576" s="55"/>
      <c r="B576" s="80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</row>
    <row r="577" spans="1:20">
      <c r="A577" s="55"/>
      <c r="B577" s="80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</row>
    <row r="578" spans="1:20">
      <c r="A578" s="55"/>
      <c r="B578" s="80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</row>
    <row r="579" spans="1:20">
      <c r="A579" s="55"/>
      <c r="B579" s="80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</row>
    <row r="580" spans="1:20">
      <c r="A580" s="55"/>
      <c r="B580" s="80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</row>
    <row r="581" spans="1:20">
      <c r="A581" s="55"/>
      <c r="B581" s="80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</row>
    <row r="582" spans="1:20">
      <c r="A582" s="55"/>
      <c r="B582" s="80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</row>
    <row r="583" spans="1:20">
      <c r="A583" s="55"/>
      <c r="B583" s="80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</row>
    <row r="584" spans="1:20">
      <c r="A584" s="55"/>
      <c r="B584" s="80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</row>
    <row r="585" spans="1:20">
      <c r="A585" s="55"/>
      <c r="B585" s="80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</row>
    <row r="586" spans="1:20">
      <c r="A586" s="55"/>
      <c r="B586" s="80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</row>
    <row r="587" spans="1:20">
      <c r="A587" s="55"/>
      <c r="B587" s="80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</row>
    <row r="588" spans="1:20">
      <c r="A588" s="55"/>
      <c r="B588" s="80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</row>
    <row r="589" spans="1:20">
      <c r="A589" s="55"/>
      <c r="B589" s="80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</row>
    <row r="590" spans="1:20">
      <c r="A590" s="55"/>
      <c r="B590" s="80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</row>
    <row r="591" spans="1:20">
      <c r="A591" s="55"/>
      <c r="B591" s="80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</row>
    <row r="592" spans="1:20">
      <c r="A592" s="55"/>
      <c r="B592" s="80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</row>
    <row r="593" spans="1:20">
      <c r="A593" s="55"/>
      <c r="B593" s="80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</row>
    <row r="594" spans="1:20">
      <c r="A594" s="55"/>
      <c r="B594" s="80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</row>
    <row r="595" spans="1:20">
      <c r="A595" s="55"/>
      <c r="B595" s="80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</row>
    <row r="596" spans="1:20">
      <c r="A596" s="55"/>
      <c r="B596" s="80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</row>
    <row r="597" spans="1:20">
      <c r="A597" s="55"/>
      <c r="B597" s="80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</row>
    <row r="598" spans="1:20">
      <c r="A598" s="55"/>
      <c r="B598" s="80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</row>
    <row r="599" spans="1:20">
      <c r="A599" s="55"/>
      <c r="B599" s="80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</row>
    <row r="600" spans="1:20">
      <c r="A600" s="55"/>
      <c r="B600" s="80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</row>
    <row r="601" spans="1:20">
      <c r="A601" s="55"/>
      <c r="B601" s="80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</row>
    <row r="602" spans="1:20">
      <c r="A602" s="55"/>
      <c r="B602" s="80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</row>
    <row r="603" spans="1:20">
      <c r="A603" s="55"/>
      <c r="B603" s="80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</row>
    <row r="604" spans="1:20">
      <c r="A604" s="55"/>
      <c r="B604" s="80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</row>
    <row r="605" spans="1:20">
      <c r="A605" s="55"/>
      <c r="B605" s="80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</row>
    <row r="606" spans="1:20">
      <c r="A606" s="55"/>
      <c r="B606" s="80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</row>
    <row r="607" spans="1:20">
      <c r="A607" s="55"/>
      <c r="B607" s="80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</row>
    <row r="608" spans="1:20">
      <c r="A608" s="55"/>
      <c r="B608" s="80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</row>
    <row r="609" spans="1:20">
      <c r="A609" s="55"/>
      <c r="B609" s="80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</row>
    <row r="610" spans="1:20">
      <c r="A610" s="55"/>
      <c r="B610" s="80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</row>
    <row r="611" spans="1:20">
      <c r="A611" s="55"/>
      <c r="B611" s="80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</row>
    <row r="612" spans="1:20">
      <c r="A612" s="55"/>
      <c r="B612" s="80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</row>
    <row r="613" spans="1:20">
      <c r="A613" s="55"/>
      <c r="B613" s="80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</row>
    <row r="614" spans="1:20">
      <c r="A614" s="55"/>
      <c r="B614" s="80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</row>
    <row r="615" spans="1:20">
      <c r="A615" s="55"/>
      <c r="B615" s="80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</row>
    <row r="616" spans="1:20">
      <c r="A616" s="55"/>
      <c r="B616" s="80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</row>
    <row r="617" spans="1:20">
      <c r="A617" s="55"/>
      <c r="B617" s="80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</row>
    <row r="618" spans="1:20">
      <c r="A618" s="55"/>
      <c r="B618" s="80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</row>
    <row r="619" spans="1:20">
      <c r="A619" s="55"/>
      <c r="B619" s="80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</row>
  </sheetData>
  <mergeCells count="11">
    <mergeCell ref="A47:F47"/>
    <mergeCell ref="A48:F48"/>
    <mergeCell ref="A49:B49"/>
    <mergeCell ref="A3:F3"/>
    <mergeCell ref="A1:F1"/>
    <mergeCell ref="F5:F7"/>
    <mergeCell ref="B6:B7"/>
    <mergeCell ref="D6:D7"/>
    <mergeCell ref="B5:C5"/>
    <mergeCell ref="D5:E5"/>
    <mergeCell ref="A5:A7"/>
  </mergeCells>
  <phoneticPr fontId="11" type="noConversion"/>
  <printOptions horizontalCentered="1"/>
  <pageMargins left="0.4" right="0.4" top="0.28000000000000003" bottom="0.32" header="0" footer="0"/>
  <pageSetup paperSize="9" scale="5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>
    <pageSetUpPr fitToPage="1"/>
  </sheetPr>
  <dimension ref="A1:V102"/>
  <sheetViews>
    <sheetView showGridLines="0" view="pageBreakPreview" zoomScale="60" zoomScaleNormal="75" workbookViewId="0">
      <selection activeCell="A35" sqref="A35"/>
    </sheetView>
  </sheetViews>
  <sheetFormatPr baseColWidth="10" defaultColWidth="11.44140625" defaultRowHeight="13.2"/>
  <cols>
    <col min="1" max="1" width="42.33203125" style="46" customWidth="1"/>
    <col min="2" max="13" width="15.6640625" style="46" customWidth="1"/>
    <col min="14" max="18" width="8.5546875" style="46" customWidth="1"/>
    <col min="19" max="16384" width="11.44140625" style="46"/>
  </cols>
  <sheetData>
    <row r="1" spans="1:22" s="45" customFormat="1" ht="18">
      <c r="A1" s="535" t="s">
        <v>216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96"/>
      <c r="O1" s="96"/>
      <c r="P1" s="96"/>
      <c r="Q1" s="96"/>
      <c r="R1" s="96"/>
      <c r="S1" s="96"/>
      <c r="T1" s="96"/>
      <c r="U1" s="96"/>
      <c r="V1" s="96"/>
    </row>
    <row r="2" spans="1:22" ht="12.75" customHeight="1">
      <c r="A2" s="139"/>
      <c r="B2" s="139"/>
      <c r="C2" s="139"/>
      <c r="D2" s="139"/>
      <c r="E2" s="139"/>
      <c r="F2" s="139"/>
      <c r="G2" s="139"/>
      <c r="H2" s="139"/>
      <c r="I2" s="139"/>
      <c r="J2" s="140"/>
      <c r="K2" s="140"/>
      <c r="L2" s="140"/>
      <c r="M2" s="140"/>
      <c r="N2" s="95"/>
      <c r="O2" s="95"/>
      <c r="P2" s="95"/>
      <c r="Q2" s="95"/>
      <c r="R2" s="95"/>
      <c r="S2" s="95"/>
      <c r="T2" s="95"/>
      <c r="U2" s="95"/>
      <c r="V2" s="95"/>
    </row>
    <row r="3" spans="1:22" ht="15" customHeight="1">
      <c r="A3" s="534" t="s">
        <v>281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95"/>
      <c r="O3" s="95"/>
      <c r="P3" s="95"/>
      <c r="Q3" s="95"/>
      <c r="R3" s="95"/>
      <c r="S3" s="95"/>
      <c r="T3" s="95"/>
      <c r="U3" s="95"/>
      <c r="V3" s="95"/>
    </row>
    <row r="4" spans="1:22" ht="13.5" customHeight="1" thickBot="1">
      <c r="A4" s="542"/>
      <c r="B4" s="542"/>
      <c r="C4" s="542"/>
      <c r="D4" s="542"/>
      <c r="E4" s="542"/>
      <c r="F4" s="542"/>
      <c r="G4" s="542"/>
      <c r="H4" s="542"/>
      <c r="I4" s="542"/>
      <c r="J4" s="140"/>
      <c r="K4" s="140"/>
      <c r="L4" s="140"/>
      <c r="M4" s="140"/>
      <c r="N4" s="95"/>
      <c r="O4" s="95"/>
      <c r="P4" s="95"/>
      <c r="Q4" s="95"/>
      <c r="R4" s="95"/>
      <c r="S4" s="95"/>
      <c r="T4" s="95"/>
      <c r="U4" s="95"/>
      <c r="V4" s="95"/>
    </row>
    <row r="5" spans="1:22" s="47" customFormat="1" ht="33" customHeight="1">
      <c r="A5" s="546" t="s">
        <v>34</v>
      </c>
      <c r="B5" s="543" t="s">
        <v>47</v>
      </c>
      <c r="C5" s="543"/>
      <c r="D5" s="543"/>
      <c r="E5" s="543"/>
      <c r="F5" s="543"/>
      <c r="G5" s="543"/>
      <c r="H5" s="543"/>
      <c r="I5" s="544"/>
      <c r="J5" s="141"/>
      <c r="K5" s="141"/>
      <c r="L5" s="141"/>
      <c r="M5" s="141"/>
      <c r="N5" s="98"/>
      <c r="O5" s="98"/>
      <c r="P5" s="98"/>
      <c r="Q5" s="98"/>
      <c r="R5" s="98"/>
      <c r="S5" s="98"/>
      <c r="T5" s="98"/>
      <c r="U5" s="98"/>
      <c r="V5" s="98"/>
    </row>
    <row r="6" spans="1:22" s="47" customFormat="1" ht="33" customHeight="1">
      <c r="A6" s="547"/>
      <c r="B6" s="538" t="s">
        <v>50</v>
      </c>
      <c r="C6" s="538"/>
      <c r="D6" s="538" t="s">
        <v>105</v>
      </c>
      <c r="E6" s="538"/>
      <c r="F6" s="538" t="s">
        <v>49</v>
      </c>
      <c r="G6" s="538"/>
      <c r="H6" s="538" t="s">
        <v>106</v>
      </c>
      <c r="I6" s="545"/>
      <c r="J6" s="141"/>
      <c r="K6" s="141"/>
      <c r="L6" s="141"/>
      <c r="M6" s="141"/>
      <c r="N6" s="98"/>
      <c r="O6" s="98"/>
      <c r="P6" s="98"/>
      <c r="Q6" s="98"/>
      <c r="R6" s="98"/>
      <c r="S6" s="98"/>
      <c r="T6" s="98"/>
      <c r="U6" s="98"/>
      <c r="V6" s="98"/>
    </row>
    <row r="7" spans="1:22" s="47" customFormat="1" ht="33" customHeight="1" thickBot="1">
      <c r="A7" s="548"/>
      <c r="B7" s="443">
        <v>2020</v>
      </c>
      <c r="C7" s="443">
        <v>2021</v>
      </c>
      <c r="D7" s="443">
        <v>2020</v>
      </c>
      <c r="E7" s="443">
        <v>2021</v>
      </c>
      <c r="F7" s="443">
        <v>2020</v>
      </c>
      <c r="G7" s="443">
        <v>2021</v>
      </c>
      <c r="H7" s="443">
        <v>2020</v>
      </c>
      <c r="I7" s="443">
        <v>2021</v>
      </c>
      <c r="J7" s="142"/>
      <c r="K7" s="141"/>
      <c r="L7" s="141"/>
      <c r="M7" s="141"/>
      <c r="N7" s="98"/>
      <c r="O7" s="98"/>
      <c r="P7" s="98"/>
      <c r="Q7" s="98"/>
      <c r="R7" s="98"/>
      <c r="S7" s="98"/>
      <c r="T7" s="98"/>
      <c r="U7" s="98"/>
      <c r="V7" s="98"/>
    </row>
    <row r="8" spans="1:22" ht="22.5" customHeight="1">
      <c r="A8" s="445" t="s">
        <v>185</v>
      </c>
      <c r="B8" s="446">
        <v>10.865867824869857</v>
      </c>
      <c r="C8" s="446">
        <v>10.609149304040796</v>
      </c>
      <c r="D8" s="446">
        <v>9.6092544092551773</v>
      </c>
      <c r="E8" s="446">
        <v>9.7032026306592378</v>
      </c>
      <c r="F8" s="447">
        <v>45.987990033995587</v>
      </c>
      <c r="G8" s="446">
        <v>44.909236117972078</v>
      </c>
      <c r="H8" s="446">
        <v>12.614072297739076</v>
      </c>
      <c r="I8" s="448">
        <v>13.499640725792641</v>
      </c>
      <c r="J8" s="140"/>
      <c r="K8" s="140"/>
      <c r="L8" s="140"/>
      <c r="M8" s="140"/>
      <c r="N8" s="95"/>
      <c r="O8" s="95"/>
      <c r="P8" s="95"/>
      <c r="Q8" s="95"/>
      <c r="R8" s="95"/>
      <c r="S8" s="95"/>
      <c r="T8" s="95"/>
      <c r="U8" s="95"/>
      <c r="V8" s="95"/>
    </row>
    <row r="9" spans="1:22" ht="14.4">
      <c r="A9" s="444" t="s">
        <v>186</v>
      </c>
      <c r="B9" s="449">
        <v>24.943639690808276</v>
      </c>
      <c r="C9" s="449">
        <v>24.494066996453377</v>
      </c>
      <c r="D9" s="449">
        <v>11.050758902649653</v>
      </c>
      <c r="E9" s="449">
        <v>11.376345162198733</v>
      </c>
      <c r="F9" s="450">
        <v>46.542595370185808</v>
      </c>
      <c r="G9" s="449">
        <v>46.065973837102483</v>
      </c>
      <c r="H9" s="449">
        <v>10.057848609434192</v>
      </c>
      <c r="I9" s="451">
        <v>10.843762090453206</v>
      </c>
      <c r="J9" s="140"/>
      <c r="K9" s="140"/>
      <c r="L9" s="140"/>
      <c r="M9" s="140"/>
      <c r="N9" s="95"/>
      <c r="O9" s="100"/>
      <c r="P9" s="100"/>
      <c r="Q9" s="100"/>
      <c r="R9" s="100"/>
      <c r="S9" s="100"/>
      <c r="T9" s="100"/>
      <c r="U9" s="100"/>
      <c r="V9" s="100"/>
    </row>
    <row r="10" spans="1:22" ht="14.4">
      <c r="A10" s="444" t="s">
        <v>187</v>
      </c>
      <c r="B10" s="449">
        <v>25.776985721321694</v>
      </c>
      <c r="C10" s="449">
        <v>24.970420207488957</v>
      </c>
      <c r="D10" s="449">
        <v>12.142413395324667</v>
      </c>
      <c r="E10" s="449">
        <v>12.567496938491852</v>
      </c>
      <c r="F10" s="450">
        <v>47.88498040082095</v>
      </c>
      <c r="G10" s="449">
        <v>47.567208747961182</v>
      </c>
      <c r="H10" s="449">
        <v>9.0921847969768841</v>
      </c>
      <c r="I10" s="451">
        <v>9.4929897052752796</v>
      </c>
      <c r="J10" s="140"/>
      <c r="K10" s="140"/>
      <c r="L10" s="140"/>
      <c r="M10" s="140"/>
      <c r="N10" s="95"/>
      <c r="O10" s="100"/>
      <c r="P10" s="100"/>
      <c r="Q10" s="100"/>
      <c r="R10" s="100"/>
      <c r="S10" s="100"/>
      <c r="T10" s="100"/>
      <c r="U10" s="100"/>
      <c r="V10" s="100"/>
    </row>
    <row r="11" spans="1:22" ht="14.4">
      <c r="A11" s="444" t="s">
        <v>188</v>
      </c>
      <c r="B11" s="449">
        <v>1.7083220626148772</v>
      </c>
      <c r="C11" s="449">
        <v>1.3212758429632405</v>
      </c>
      <c r="D11" s="449">
        <v>18.232411560958056</v>
      </c>
      <c r="E11" s="449">
        <v>18.698187066675466</v>
      </c>
      <c r="F11" s="450">
        <v>54.378978925319544</v>
      </c>
      <c r="G11" s="449">
        <v>53.543162571974491</v>
      </c>
      <c r="H11" s="449">
        <v>16.66391907200499</v>
      </c>
      <c r="I11" s="451">
        <v>16.916918021213164</v>
      </c>
      <c r="J11" s="140"/>
      <c r="K11" s="140"/>
      <c r="L11" s="140"/>
      <c r="M11" s="140"/>
      <c r="N11" s="95"/>
      <c r="O11" s="100"/>
      <c r="P11" s="100"/>
      <c r="Q11" s="100"/>
      <c r="R11" s="100"/>
      <c r="S11" s="100"/>
      <c r="T11" s="100"/>
      <c r="U11" s="100"/>
      <c r="V11" s="100"/>
    </row>
    <row r="12" spans="1:22" ht="14.4">
      <c r="A12" s="444" t="s">
        <v>189</v>
      </c>
      <c r="B12" s="449">
        <v>30.513617152431149</v>
      </c>
      <c r="C12" s="449">
        <v>21.734280943114921</v>
      </c>
      <c r="D12" s="449">
        <v>15.748986931478981</v>
      </c>
      <c r="E12" s="449">
        <v>17.478855779830571</v>
      </c>
      <c r="F12" s="450">
        <v>29.039420599151878</v>
      </c>
      <c r="G12" s="449">
        <v>29.81330506874091</v>
      </c>
      <c r="H12" s="449">
        <v>9.4814749299037437</v>
      </c>
      <c r="I12" s="451">
        <v>8.1582478348692398</v>
      </c>
      <c r="J12" s="140"/>
      <c r="K12" s="140"/>
      <c r="L12" s="140"/>
      <c r="M12" s="140"/>
      <c r="N12" s="95"/>
      <c r="O12" s="100"/>
      <c r="P12" s="100"/>
      <c r="Q12" s="100"/>
      <c r="R12" s="100"/>
      <c r="S12" s="100"/>
      <c r="T12" s="100"/>
      <c r="U12" s="100"/>
      <c r="V12" s="100"/>
    </row>
    <row r="13" spans="1:22" ht="14.4">
      <c r="A13" s="444" t="s">
        <v>190</v>
      </c>
      <c r="B13" s="449">
        <v>4.0666534911815262</v>
      </c>
      <c r="C13" s="449">
        <v>4.195311683630262</v>
      </c>
      <c r="D13" s="449">
        <v>14.852349604251899</v>
      </c>
      <c r="E13" s="449">
        <v>15.370392985826506</v>
      </c>
      <c r="F13" s="450">
        <v>58.131178769519806</v>
      </c>
      <c r="G13" s="449">
        <v>56.358066741714318</v>
      </c>
      <c r="H13" s="449">
        <v>17.191625827586662</v>
      </c>
      <c r="I13" s="451">
        <v>18.002320394572095</v>
      </c>
      <c r="J13" s="140"/>
      <c r="K13" s="140"/>
      <c r="L13" s="140"/>
      <c r="M13" s="140"/>
      <c r="N13" s="95"/>
      <c r="O13" s="100"/>
      <c r="P13" s="100"/>
      <c r="Q13" s="100"/>
      <c r="R13" s="100"/>
      <c r="S13" s="100"/>
      <c r="T13" s="100"/>
      <c r="U13" s="100"/>
      <c r="V13" s="100"/>
    </row>
    <row r="14" spans="1:22" ht="14.4">
      <c r="A14" s="444" t="s">
        <v>27</v>
      </c>
      <c r="B14" s="449">
        <v>35.547294074404299</v>
      </c>
      <c r="C14" s="449">
        <v>33.876710323110018</v>
      </c>
      <c r="D14" s="449">
        <v>7.519045036458202</v>
      </c>
      <c r="E14" s="449">
        <v>7.306253870256513</v>
      </c>
      <c r="F14" s="450">
        <v>38.956305489803292</v>
      </c>
      <c r="G14" s="449">
        <v>39.050979094028158</v>
      </c>
      <c r="H14" s="449">
        <v>11.439593153287143</v>
      </c>
      <c r="I14" s="451">
        <v>12.695702373208629</v>
      </c>
      <c r="J14" s="140"/>
      <c r="K14" s="140"/>
      <c r="L14" s="140"/>
      <c r="M14" s="140"/>
      <c r="N14" s="95"/>
      <c r="O14" s="100"/>
      <c r="P14" s="100"/>
      <c r="Q14" s="100"/>
      <c r="R14" s="100"/>
      <c r="S14" s="100"/>
      <c r="T14" s="100"/>
      <c r="U14" s="100"/>
      <c r="V14" s="100"/>
    </row>
    <row r="15" spans="1:22" ht="14.4">
      <c r="A15" s="444" t="s">
        <v>191</v>
      </c>
      <c r="B15" s="449">
        <v>9.8232887712533223</v>
      </c>
      <c r="C15" s="449">
        <v>10.440564697453148</v>
      </c>
      <c r="D15" s="449">
        <v>16.386258585910511</v>
      </c>
      <c r="E15" s="449">
        <v>16.209909965982817</v>
      </c>
      <c r="F15" s="450">
        <v>48.897797124935785</v>
      </c>
      <c r="G15" s="449">
        <v>48.964047068913139</v>
      </c>
      <c r="H15" s="449">
        <v>17.840874221510028</v>
      </c>
      <c r="I15" s="451">
        <v>17.116155257199576</v>
      </c>
      <c r="J15" s="140"/>
      <c r="K15" s="140"/>
      <c r="L15" s="140"/>
      <c r="M15" s="140"/>
      <c r="N15" s="95"/>
      <c r="O15" s="100"/>
      <c r="P15" s="100"/>
      <c r="Q15" s="100"/>
      <c r="R15" s="100"/>
      <c r="S15" s="100"/>
      <c r="T15" s="100"/>
      <c r="U15" s="100"/>
      <c r="V15" s="100"/>
    </row>
    <row r="16" spans="1:22" ht="14.4">
      <c r="A16" s="444" t="s">
        <v>192</v>
      </c>
      <c r="B16" s="449">
        <v>1.0644551007467324</v>
      </c>
      <c r="C16" s="449">
        <v>1.2403933727420737</v>
      </c>
      <c r="D16" s="449">
        <v>20.439063811122072</v>
      </c>
      <c r="E16" s="449">
        <v>20.999139766268609</v>
      </c>
      <c r="F16" s="450">
        <v>52.046608325048382</v>
      </c>
      <c r="G16" s="449">
        <v>50.941184690279883</v>
      </c>
      <c r="H16" s="449">
        <v>18.655783053480278</v>
      </c>
      <c r="I16" s="451">
        <v>18.798647195385307</v>
      </c>
      <c r="J16" s="140"/>
      <c r="K16" s="140"/>
      <c r="L16" s="140"/>
      <c r="M16" s="140"/>
      <c r="N16" s="95"/>
      <c r="O16" s="100"/>
      <c r="P16" s="100"/>
      <c r="Q16" s="100"/>
      <c r="R16" s="100"/>
      <c r="S16" s="100"/>
      <c r="T16" s="100"/>
      <c r="U16" s="100"/>
      <c r="V16" s="100"/>
    </row>
    <row r="17" spans="1:22" ht="14.4">
      <c r="A17" s="444" t="s">
        <v>193</v>
      </c>
      <c r="B17" s="449">
        <v>2.3176455240985891</v>
      </c>
      <c r="C17" s="449">
        <v>1.8039987017631103</v>
      </c>
      <c r="D17" s="449">
        <v>19.457539348534674</v>
      </c>
      <c r="E17" s="449">
        <v>20.633318949126391</v>
      </c>
      <c r="F17" s="450">
        <v>49.469939900910354</v>
      </c>
      <c r="G17" s="449">
        <v>48.515349636191381</v>
      </c>
      <c r="H17" s="449">
        <v>12.043444646510471</v>
      </c>
      <c r="I17" s="451">
        <v>11.508738805192419</v>
      </c>
      <c r="J17" s="140"/>
      <c r="K17" s="140"/>
      <c r="L17" s="140"/>
      <c r="M17" s="140"/>
      <c r="N17" s="95"/>
      <c r="O17" s="100"/>
      <c r="P17" s="100"/>
      <c r="Q17" s="100"/>
      <c r="R17" s="100"/>
      <c r="S17" s="100"/>
      <c r="T17" s="100"/>
      <c r="U17" s="100"/>
      <c r="V17" s="100"/>
    </row>
    <row r="18" spans="1:22" ht="14.4">
      <c r="A18" s="444" t="s">
        <v>28</v>
      </c>
      <c r="B18" s="449">
        <v>2.6256673357120435</v>
      </c>
      <c r="C18" s="449">
        <v>2.5569348680877528</v>
      </c>
      <c r="D18" s="449">
        <v>15.697181864269</v>
      </c>
      <c r="E18" s="449">
        <v>15.040131545478364</v>
      </c>
      <c r="F18" s="450">
        <v>56.198739914866671</v>
      </c>
      <c r="G18" s="449">
        <v>54.856375042683766</v>
      </c>
      <c r="H18" s="449">
        <v>15.121190933432826</v>
      </c>
      <c r="I18" s="451">
        <v>14.727492045099785</v>
      </c>
      <c r="J18" s="140"/>
      <c r="K18" s="140"/>
      <c r="L18" s="140"/>
      <c r="M18" s="140"/>
      <c r="N18" s="95"/>
      <c r="O18" s="100"/>
      <c r="P18" s="100"/>
      <c r="Q18" s="100"/>
      <c r="R18" s="100"/>
      <c r="S18" s="100"/>
      <c r="T18" s="100"/>
      <c r="U18" s="100"/>
      <c r="V18" s="100"/>
    </row>
    <row r="19" spans="1:22" ht="14.4">
      <c r="A19" s="444" t="s">
        <v>194</v>
      </c>
      <c r="B19" s="449">
        <v>1.2331903137498295</v>
      </c>
      <c r="C19" s="449">
        <v>1.147151784920843</v>
      </c>
      <c r="D19" s="449">
        <v>19.509098615963939</v>
      </c>
      <c r="E19" s="449">
        <v>19.766424674262957</v>
      </c>
      <c r="F19" s="450">
        <v>56.848800991445728</v>
      </c>
      <c r="G19" s="449">
        <v>55.973855958596516</v>
      </c>
      <c r="H19" s="449">
        <v>15.960132456566106</v>
      </c>
      <c r="I19" s="451">
        <v>16.049175409045791</v>
      </c>
      <c r="J19" s="140"/>
      <c r="K19" s="140"/>
      <c r="L19" s="140"/>
      <c r="M19" s="140"/>
      <c r="N19" s="95"/>
      <c r="O19" s="100"/>
      <c r="P19" s="100"/>
      <c r="Q19" s="100"/>
      <c r="R19" s="100"/>
      <c r="S19" s="100"/>
      <c r="T19" s="100"/>
      <c r="U19" s="100"/>
      <c r="V19" s="100"/>
    </row>
    <row r="20" spans="1:22" ht="14.4">
      <c r="A20" s="444" t="s">
        <v>97</v>
      </c>
      <c r="B20" s="449">
        <v>2.3404109482908062</v>
      </c>
      <c r="C20" s="449">
        <v>2.1995252915579568</v>
      </c>
      <c r="D20" s="449">
        <v>15.806951972906255</v>
      </c>
      <c r="E20" s="449">
        <v>17.009024791919614</v>
      </c>
      <c r="F20" s="450">
        <v>57.812798710587145</v>
      </c>
      <c r="G20" s="449">
        <v>55.767235914447674</v>
      </c>
      <c r="H20" s="449">
        <v>16.938675896773368</v>
      </c>
      <c r="I20" s="451">
        <v>17.291042216377669</v>
      </c>
      <c r="J20" s="140"/>
      <c r="K20" s="140"/>
      <c r="L20" s="140"/>
      <c r="M20" s="140"/>
      <c r="N20" s="95"/>
      <c r="O20" s="100"/>
      <c r="P20" s="100"/>
      <c r="Q20" s="100"/>
      <c r="R20" s="100"/>
      <c r="S20" s="100"/>
      <c r="T20" s="100"/>
      <c r="U20" s="100"/>
      <c r="V20" s="100"/>
    </row>
    <row r="21" spans="1:22" ht="14.4">
      <c r="A21" s="444" t="s">
        <v>36</v>
      </c>
      <c r="B21" s="449">
        <v>13.617784810699563</v>
      </c>
      <c r="C21" s="449">
        <v>12.653944013097721</v>
      </c>
      <c r="D21" s="449">
        <v>14.568051743699462</v>
      </c>
      <c r="E21" s="449">
        <v>14.863012084974992</v>
      </c>
      <c r="F21" s="450">
        <v>46.688416036708787</v>
      </c>
      <c r="G21" s="449">
        <v>44.96148645752757</v>
      </c>
      <c r="H21" s="449">
        <v>13.018121719850356</v>
      </c>
      <c r="I21" s="451">
        <v>13.170284607775114</v>
      </c>
      <c r="J21" s="140"/>
      <c r="K21" s="140"/>
      <c r="L21" s="140"/>
      <c r="M21" s="140"/>
      <c r="N21" s="95"/>
      <c r="O21" s="100"/>
      <c r="P21" s="100"/>
      <c r="Q21" s="100"/>
      <c r="R21" s="100"/>
      <c r="S21" s="100"/>
      <c r="T21" s="100"/>
      <c r="U21" s="100"/>
      <c r="V21" s="100"/>
    </row>
    <row r="22" spans="1:22" ht="14.4">
      <c r="A22" s="444" t="s">
        <v>195</v>
      </c>
      <c r="B22" s="449">
        <v>1.6017657225291879</v>
      </c>
      <c r="C22" s="449">
        <v>1.6012533165146468</v>
      </c>
      <c r="D22" s="449">
        <v>26.472002093179618</v>
      </c>
      <c r="E22" s="449">
        <v>26.471603556502714</v>
      </c>
      <c r="F22" s="450">
        <v>48.044426422229378</v>
      </c>
      <c r="G22" s="449">
        <v>47.922149406474723</v>
      </c>
      <c r="H22" s="449">
        <v>11.416743741215599</v>
      </c>
      <c r="I22" s="451">
        <v>12.176256114771958</v>
      </c>
      <c r="J22" s="140"/>
      <c r="K22" s="140"/>
      <c r="L22" s="140"/>
      <c r="M22" s="140"/>
      <c r="N22" s="95"/>
      <c r="O22" s="100"/>
      <c r="P22" s="100"/>
      <c r="Q22" s="100"/>
      <c r="R22" s="100"/>
      <c r="S22" s="100"/>
      <c r="T22" s="100"/>
      <c r="U22" s="100"/>
      <c r="V22" s="100"/>
    </row>
    <row r="23" spans="1:22" ht="14.4">
      <c r="A23" s="452" t="s">
        <v>196</v>
      </c>
      <c r="B23" s="449">
        <v>1.6895513291559237</v>
      </c>
      <c r="C23" s="449">
        <v>1.7216711056088847</v>
      </c>
      <c r="D23" s="449">
        <v>27.895839795064763</v>
      </c>
      <c r="E23" s="449">
        <v>27.945132507297327</v>
      </c>
      <c r="F23" s="450">
        <v>46.413865864941748</v>
      </c>
      <c r="G23" s="449">
        <v>46.125696145262395</v>
      </c>
      <c r="H23" s="449">
        <v>10.551798247080241</v>
      </c>
      <c r="I23" s="451">
        <v>11.420530330728509</v>
      </c>
      <c r="J23" s="140"/>
      <c r="K23" s="140"/>
      <c r="L23" s="140"/>
      <c r="M23" s="140"/>
      <c r="N23" s="95"/>
      <c r="O23" s="100"/>
      <c r="P23" s="100"/>
      <c r="Q23" s="100"/>
      <c r="R23" s="100"/>
      <c r="S23" s="100"/>
      <c r="T23" s="100"/>
      <c r="U23" s="100"/>
      <c r="V23" s="100"/>
    </row>
    <row r="24" spans="1:22" ht="14.4">
      <c r="A24" s="444" t="s">
        <v>197</v>
      </c>
      <c r="B24" s="449">
        <v>0.67433364062708212</v>
      </c>
      <c r="C24" s="449">
        <v>0.47101794845515293</v>
      </c>
      <c r="D24" s="449">
        <v>20.199501069709058</v>
      </c>
      <c r="E24" s="449">
        <v>20.645511811335442</v>
      </c>
      <c r="F24" s="450">
        <v>54.663466149663456</v>
      </c>
      <c r="G24" s="449">
        <v>54.902937721946657</v>
      </c>
      <c r="H24" s="449">
        <v>17.855406636103744</v>
      </c>
      <c r="I24" s="451">
        <v>17.457178670191258</v>
      </c>
      <c r="J24" s="140"/>
      <c r="K24" s="140"/>
      <c r="L24" s="140"/>
      <c r="M24" s="140"/>
      <c r="N24" s="95"/>
      <c r="O24" s="100"/>
      <c r="P24" s="100"/>
      <c r="Q24" s="100"/>
      <c r="R24" s="100"/>
      <c r="S24" s="100"/>
      <c r="T24" s="100"/>
      <c r="U24" s="100"/>
      <c r="V24" s="100"/>
    </row>
    <row r="25" spans="1:22" ht="14.4">
      <c r="A25" s="444" t="s">
        <v>30</v>
      </c>
      <c r="B25" s="449">
        <v>1.8237096616053685</v>
      </c>
      <c r="C25" s="449">
        <v>1.1614462204291143</v>
      </c>
      <c r="D25" s="449">
        <v>17.349263495616029</v>
      </c>
      <c r="E25" s="449">
        <v>17.329638469354506</v>
      </c>
      <c r="F25" s="450">
        <v>58.381293137847642</v>
      </c>
      <c r="G25" s="449">
        <v>60.021640525704321</v>
      </c>
      <c r="H25" s="449">
        <v>16.266058328774726</v>
      </c>
      <c r="I25" s="451">
        <v>15.122745986852157</v>
      </c>
      <c r="J25" s="140"/>
      <c r="K25" s="140"/>
      <c r="L25" s="140"/>
      <c r="M25" s="140"/>
      <c r="N25" s="95"/>
      <c r="O25" s="100"/>
      <c r="P25" s="100"/>
      <c r="Q25" s="100"/>
      <c r="R25" s="100"/>
      <c r="S25" s="100"/>
      <c r="T25" s="100"/>
      <c r="U25" s="100"/>
      <c r="V25" s="100"/>
    </row>
    <row r="26" spans="1:22" ht="14.4">
      <c r="A26" s="444" t="s">
        <v>198</v>
      </c>
      <c r="B26" s="449">
        <v>26.887136691871266</v>
      </c>
      <c r="C26" s="449">
        <v>26.269292893435196</v>
      </c>
      <c r="D26" s="449">
        <v>8.4812641475962494</v>
      </c>
      <c r="E26" s="449">
        <v>8.730580070049534</v>
      </c>
      <c r="F26" s="450">
        <v>35.261105134536187</v>
      </c>
      <c r="G26" s="449">
        <v>34.74752869559439</v>
      </c>
      <c r="H26" s="449">
        <v>10.008054254366195</v>
      </c>
      <c r="I26" s="451">
        <v>10.103348262048675</v>
      </c>
      <c r="J26" s="140"/>
      <c r="K26" s="140"/>
      <c r="L26" s="140"/>
      <c r="M26" s="140"/>
      <c r="N26" s="95"/>
      <c r="O26" s="100"/>
      <c r="P26" s="100"/>
      <c r="Q26" s="100"/>
      <c r="R26" s="100"/>
      <c r="S26" s="100"/>
      <c r="T26" s="100"/>
      <c r="U26" s="100"/>
      <c r="V26" s="100"/>
    </row>
    <row r="27" spans="1:22" ht="14.4">
      <c r="A27" s="444" t="s">
        <v>199</v>
      </c>
      <c r="B27" s="449">
        <v>3.7649534343943589</v>
      </c>
      <c r="C27" s="449">
        <v>3.3812379737136267</v>
      </c>
      <c r="D27" s="449">
        <v>11.755602582765695</v>
      </c>
      <c r="E27" s="449">
        <v>11.445857927304719</v>
      </c>
      <c r="F27" s="450">
        <v>59.401029989787766</v>
      </c>
      <c r="G27" s="449">
        <v>58.39063475120598</v>
      </c>
      <c r="H27" s="449">
        <v>16.358444687575197</v>
      </c>
      <c r="I27" s="451">
        <v>19.935347675058413</v>
      </c>
      <c r="J27" s="140"/>
      <c r="K27" s="140"/>
      <c r="L27" s="140"/>
      <c r="M27" s="140"/>
      <c r="N27" s="95"/>
      <c r="O27" s="100"/>
      <c r="P27" s="100"/>
      <c r="Q27" s="100"/>
      <c r="R27" s="100"/>
      <c r="S27" s="100"/>
      <c r="T27" s="100"/>
      <c r="U27" s="100"/>
      <c r="V27" s="100"/>
    </row>
    <row r="28" spans="1:22" ht="14.4">
      <c r="A28" s="444" t="s">
        <v>200</v>
      </c>
      <c r="B28" s="449">
        <v>2.5903984916558711</v>
      </c>
      <c r="C28" s="449">
        <v>2.1988592616307345</v>
      </c>
      <c r="D28" s="449">
        <v>17.373228048246258</v>
      </c>
      <c r="E28" s="449">
        <v>18.165093042631533</v>
      </c>
      <c r="F28" s="450">
        <v>55.618356571847514</v>
      </c>
      <c r="G28" s="449">
        <v>53.846993673705526</v>
      </c>
      <c r="H28" s="449">
        <v>17.104225407401128</v>
      </c>
      <c r="I28" s="451">
        <v>18.364456573755461</v>
      </c>
      <c r="J28" s="140"/>
      <c r="K28" s="140"/>
      <c r="L28" s="140"/>
      <c r="M28" s="140"/>
      <c r="N28" s="95"/>
      <c r="O28" s="100"/>
      <c r="P28" s="100"/>
      <c r="Q28" s="100"/>
      <c r="R28" s="100"/>
      <c r="S28" s="100"/>
      <c r="T28" s="100"/>
      <c r="U28" s="100"/>
      <c r="V28" s="100"/>
    </row>
    <row r="29" spans="1:22" ht="14.4">
      <c r="A29" s="444" t="s">
        <v>201</v>
      </c>
      <c r="B29" s="449">
        <v>26.824500506857895</v>
      </c>
      <c r="C29" s="449">
        <v>25.718250544031722</v>
      </c>
      <c r="D29" s="449">
        <v>8.1832107559910057</v>
      </c>
      <c r="E29" s="449">
        <v>8.6388381231126417</v>
      </c>
      <c r="F29" s="450">
        <v>36.733814564535521</v>
      </c>
      <c r="G29" s="449">
        <v>36.348386402440894</v>
      </c>
      <c r="H29" s="449">
        <v>10.630794153454149</v>
      </c>
      <c r="I29" s="451">
        <v>11.242791583090739</v>
      </c>
      <c r="J29" s="140"/>
      <c r="K29" s="140"/>
      <c r="L29" s="140"/>
      <c r="M29" s="140"/>
      <c r="N29" s="95"/>
      <c r="O29" s="100"/>
      <c r="P29" s="100"/>
      <c r="Q29" s="100"/>
      <c r="R29" s="100"/>
      <c r="S29" s="100"/>
      <c r="T29" s="100"/>
      <c r="U29" s="100"/>
      <c r="V29" s="100"/>
    </row>
    <row r="30" spans="1:22" ht="14.4">
      <c r="A30" s="444" t="s">
        <v>202</v>
      </c>
      <c r="B30" s="449">
        <v>32.762986362622634</v>
      </c>
      <c r="C30" s="449">
        <v>31.042821122171876</v>
      </c>
      <c r="D30" s="449">
        <v>8.1369002373090371</v>
      </c>
      <c r="E30" s="449">
        <v>8.1709411205910847</v>
      </c>
      <c r="F30" s="450">
        <v>35.252991782250767</v>
      </c>
      <c r="G30" s="449">
        <v>35.35062485337879</v>
      </c>
      <c r="H30" s="449">
        <v>11.262783538878258</v>
      </c>
      <c r="I30" s="451">
        <v>11.698995386918577</v>
      </c>
      <c r="J30" s="140"/>
      <c r="K30" s="140"/>
      <c r="L30" s="140"/>
      <c r="M30" s="140"/>
      <c r="N30" s="95"/>
      <c r="O30" s="100"/>
      <c r="P30" s="100"/>
      <c r="Q30" s="100"/>
      <c r="R30" s="100"/>
      <c r="S30" s="100"/>
      <c r="T30" s="100"/>
      <c r="U30" s="100"/>
      <c r="V30" s="100"/>
    </row>
    <row r="31" spans="1:22" ht="14.4">
      <c r="A31" s="444" t="s">
        <v>32</v>
      </c>
      <c r="B31" s="449">
        <v>12.256588761075395</v>
      </c>
      <c r="C31" s="449">
        <v>11.537641741243572</v>
      </c>
      <c r="D31" s="449">
        <v>11.583145856834189</v>
      </c>
      <c r="E31" s="449">
        <v>12.263838092578306</v>
      </c>
      <c r="F31" s="450">
        <v>49.384062573528034</v>
      </c>
      <c r="G31" s="449">
        <v>46.354432343682042</v>
      </c>
      <c r="H31" s="449">
        <v>12.619641401482204</v>
      </c>
      <c r="I31" s="451">
        <v>13.016633318808482</v>
      </c>
      <c r="J31" s="140"/>
      <c r="K31" s="140"/>
      <c r="L31" s="140"/>
      <c r="M31" s="140"/>
      <c r="N31" s="95"/>
      <c r="O31" s="100"/>
      <c r="P31" s="100"/>
      <c r="Q31" s="100"/>
      <c r="R31" s="100"/>
      <c r="S31" s="100"/>
      <c r="T31" s="100"/>
      <c r="U31" s="100"/>
      <c r="V31" s="100"/>
    </row>
    <row r="32" spans="1:22" ht="14.4">
      <c r="A32" s="444" t="s">
        <v>203</v>
      </c>
      <c r="B32" s="449">
        <v>9.7223115710636776</v>
      </c>
      <c r="C32" s="449">
        <v>10.093044921968497</v>
      </c>
      <c r="D32" s="449">
        <v>10.621184109791377</v>
      </c>
      <c r="E32" s="449">
        <v>11.496429129245133</v>
      </c>
      <c r="F32" s="450">
        <v>53.528206099241352</v>
      </c>
      <c r="G32" s="449">
        <v>51.356176556430434</v>
      </c>
      <c r="H32" s="449">
        <v>15.47258622977602</v>
      </c>
      <c r="I32" s="451">
        <v>15.479444956698291</v>
      </c>
      <c r="J32" s="140"/>
      <c r="K32" s="140"/>
      <c r="L32" s="140"/>
      <c r="M32" s="140"/>
      <c r="N32" s="95"/>
      <c r="O32" s="100"/>
      <c r="P32" s="100"/>
      <c r="Q32" s="100"/>
      <c r="R32" s="100"/>
      <c r="S32" s="100"/>
      <c r="T32" s="100"/>
      <c r="U32" s="100"/>
      <c r="V32" s="100"/>
    </row>
    <row r="33" spans="1:22" ht="12.75" customHeight="1">
      <c r="A33" s="444" t="s">
        <v>204</v>
      </c>
      <c r="B33" s="449">
        <v>3.7198640965586276</v>
      </c>
      <c r="C33" s="449">
        <v>3.5127417800122482</v>
      </c>
      <c r="D33" s="449">
        <v>16.291469694011372</v>
      </c>
      <c r="E33" s="449">
        <v>16.405337779657785</v>
      </c>
      <c r="F33" s="450">
        <v>56.660539689760213</v>
      </c>
      <c r="G33" s="449">
        <v>56.389129601007326</v>
      </c>
      <c r="H33" s="449">
        <v>15.426708858771294</v>
      </c>
      <c r="I33" s="451">
        <v>15.578734165412959</v>
      </c>
      <c r="J33" s="140"/>
      <c r="K33" s="140"/>
      <c r="L33" s="140"/>
      <c r="M33" s="140"/>
      <c r="N33" s="95"/>
      <c r="O33" s="100"/>
      <c r="P33" s="100"/>
      <c r="Q33" s="100"/>
      <c r="R33" s="100"/>
      <c r="S33" s="100"/>
      <c r="T33" s="100"/>
      <c r="U33" s="100"/>
      <c r="V33" s="100"/>
    </row>
    <row r="34" spans="1:22" ht="14.4">
      <c r="A34" s="444" t="s">
        <v>205</v>
      </c>
      <c r="B34" s="449">
        <v>5.4223474714798607</v>
      </c>
      <c r="C34" s="449">
        <v>5.4024027961046803</v>
      </c>
      <c r="D34" s="449">
        <v>14.268204991016486</v>
      </c>
      <c r="E34" s="449">
        <v>13.736478743895159</v>
      </c>
      <c r="F34" s="450">
        <v>49.269886486290197</v>
      </c>
      <c r="G34" s="449">
        <v>49.046626974659894</v>
      </c>
      <c r="H34" s="449">
        <v>14.318795732809267</v>
      </c>
      <c r="I34" s="451">
        <v>14.326843143453432</v>
      </c>
      <c r="J34" s="140"/>
      <c r="K34" s="140"/>
      <c r="L34" s="140"/>
      <c r="M34" s="140"/>
      <c r="N34" s="95"/>
      <c r="O34" s="100"/>
      <c r="P34" s="100"/>
      <c r="Q34" s="100"/>
      <c r="R34" s="100"/>
      <c r="S34" s="100"/>
      <c r="T34" s="100"/>
      <c r="U34" s="100"/>
      <c r="V34" s="100"/>
    </row>
    <row r="35" spans="1:22" ht="14.4">
      <c r="A35" s="444" t="s">
        <v>56</v>
      </c>
      <c r="B35" s="449">
        <v>1.3982783179117897</v>
      </c>
      <c r="C35" s="449">
        <v>1.2461888166243118</v>
      </c>
      <c r="D35" s="449">
        <v>21.52964668169404</v>
      </c>
      <c r="E35" s="449">
        <v>21.813767088642479</v>
      </c>
      <c r="F35" s="450">
        <v>55.186234399917645</v>
      </c>
      <c r="G35" s="449">
        <v>54.707470158327439</v>
      </c>
      <c r="H35" s="449">
        <v>14.742408849374195</v>
      </c>
      <c r="I35" s="451">
        <v>14.658518526038019</v>
      </c>
      <c r="J35" s="140"/>
      <c r="K35" s="140"/>
      <c r="L35" s="140"/>
      <c r="M35" s="140"/>
      <c r="N35" s="95"/>
      <c r="O35" s="100"/>
      <c r="P35" s="100"/>
      <c r="Q35" s="100"/>
      <c r="R35" s="100"/>
      <c r="S35" s="100"/>
      <c r="T35" s="100"/>
      <c r="U35" s="100"/>
      <c r="V35" s="100"/>
    </row>
    <row r="36" spans="1:22" ht="14.4">
      <c r="A36" s="444" t="s">
        <v>206</v>
      </c>
      <c r="B36" s="449">
        <v>3.8998130381283338</v>
      </c>
      <c r="C36" s="449">
        <v>3.6785412140993734</v>
      </c>
      <c r="D36" s="449">
        <v>20.764517056527794</v>
      </c>
      <c r="E36" s="449">
        <v>21.349535196699385</v>
      </c>
      <c r="F36" s="450">
        <v>48.728198940346942</v>
      </c>
      <c r="G36" s="449">
        <v>46.517898379662789</v>
      </c>
      <c r="H36" s="449">
        <v>15.83658225629364</v>
      </c>
      <c r="I36" s="451">
        <v>16.88656148252678</v>
      </c>
      <c r="J36" s="140"/>
      <c r="K36" s="140"/>
      <c r="L36" s="140"/>
      <c r="M36" s="140"/>
      <c r="N36" s="95"/>
      <c r="O36" s="100"/>
      <c r="P36" s="100"/>
      <c r="Q36" s="100"/>
      <c r="R36" s="100"/>
      <c r="S36" s="100"/>
      <c r="T36" s="100"/>
      <c r="U36" s="100"/>
      <c r="V36" s="100"/>
    </row>
    <row r="37" spans="1:22" ht="14.4">
      <c r="A37" s="444" t="s">
        <v>207</v>
      </c>
      <c r="B37" s="449">
        <v>4.0997068674241435</v>
      </c>
      <c r="C37" s="449">
        <v>4.8801208628666011</v>
      </c>
      <c r="D37" s="449">
        <v>19.308395313625905</v>
      </c>
      <c r="E37" s="449">
        <v>19.362784394762908</v>
      </c>
      <c r="F37" s="450">
        <v>48.606951968877617</v>
      </c>
      <c r="G37" s="449">
        <v>49.68545549163602</v>
      </c>
      <c r="H37" s="449">
        <v>11.297326332619894</v>
      </c>
      <c r="I37" s="451">
        <v>11.613699569425897</v>
      </c>
      <c r="J37" s="140"/>
      <c r="K37" s="140"/>
      <c r="L37" s="140"/>
      <c r="M37" s="140"/>
      <c r="N37" s="95"/>
      <c r="O37" s="100"/>
      <c r="P37" s="100"/>
      <c r="Q37" s="100"/>
      <c r="R37" s="100"/>
      <c r="S37" s="100"/>
      <c r="T37" s="100"/>
      <c r="U37" s="100"/>
      <c r="V37" s="100"/>
    </row>
    <row r="38" spans="1:22" ht="14.4">
      <c r="A38" s="444" t="s">
        <v>208</v>
      </c>
      <c r="B38" s="449">
        <v>4.6560819625474901</v>
      </c>
      <c r="C38" s="449">
        <v>4.6689601115200121</v>
      </c>
      <c r="D38" s="449">
        <v>20.343346313987251</v>
      </c>
      <c r="E38" s="449">
        <v>20.769887129647916</v>
      </c>
      <c r="F38" s="450">
        <v>48.217855139235859</v>
      </c>
      <c r="G38" s="449">
        <v>46.804659472383662</v>
      </c>
      <c r="H38" s="449">
        <v>14.605975625942452</v>
      </c>
      <c r="I38" s="451">
        <v>15.365083471757272</v>
      </c>
      <c r="J38" s="140"/>
      <c r="K38" s="140"/>
      <c r="L38" s="140"/>
      <c r="M38" s="140"/>
      <c r="N38" s="95"/>
      <c r="O38" s="100"/>
      <c r="P38" s="100"/>
      <c r="Q38" s="100"/>
      <c r="R38" s="100"/>
      <c r="S38" s="100"/>
      <c r="T38" s="100"/>
      <c r="U38" s="100"/>
      <c r="V38" s="100"/>
    </row>
    <row r="39" spans="1:22" ht="14.4">
      <c r="A39" s="444" t="s">
        <v>209</v>
      </c>
      <c r="B39" s="449">
        <v>10.053876376822741</v>
      </c>
      <c r="C39" s="449">
        <v>8.351677539367456</v>
      </c>
      <c r="D39" s="449">
        <v>10.611934400154475</v>
      </c>
      <c r="E39" s="449">
        <v>11.628135892220277</v>
      </c>
      <c r="F39" s="450">
        <v>52.357353309365585</v>
      </c>
      <c r="G39" s="449">
        <v>53.073377193736249</v>
      </c>
      <c r="H39" s="449">
        <v>12.352955085837158</v>
      </c>
      <c r="I39" s="451">
        <v>11.262891870450114</v>
      </c>
      <c r="J39" s="140"/>
      <c r="K39" s="140"/>
      <c r="L39" s="140"/>
      <c r="M39" s="140"/>
      <c r="N39" s="95"/>
      <c r="O39" s="100"/>
      <c r="P39" s="100"/>
      <c r="Q39" s="100"/>
      <c r="R39" s="100"/>
      <c r="S39" s="100"/>
      <c r="T39" s="100"/>
      <c r="U39" s="100"/>
      <c r="V39" s="100"/>
    </row>
    <row r="40" spans="1:22" ht="14.4">
      <c r="A40" s="444" t="s">
        <v>33</v>
      </c>
      <c r="B40" s="449">
        <v>1.3629321437160942</v>
      </c>
      <c r="C40" s="449">
        <v>1.2544466358935173</v>
      </c>
      <c r="D40" s="449">
        <v>23.175519583764121</v>
      </c>
      <c r="E40" s="449">
        <v>23.178119517927918</v>
      </c>
      <c r="F40" s="450">
        <v>48.653674588677752</v>
      </c>
      <c r="G40" s="449">
        <v>49.365016788872722</v>
      </c>
      <c r="H40" s="449">
        <v>16.701416833189406</v>
      </c>
      <c r="I40" s="451">
        <v>15.522576856977491</v>
      </c>
      <c r="J40" s="140"/>
      <c r="K40" s="140"/>
      <c r="L40" s="140"/>
      <c r="M40" s="140"/>
      <c r="N40" s="95"/>
      <c r="O40" s="100"/>
      <c r="P40" s="100"/>
      <c r="Q40" s="100"/>
      <c r="R40" s="100"/>
      <c r="S40" s="100"/>
      <c r="T40" s="100"/>
      <c r="U40" s="100"/>
      <c r="V40" s="100"/>
    </row>
    <row r="41" spans="1:22" ht="14.4">
      <c r="A41" s="444" t="s">
        <v>210</v>
      </c>
      <c r="B41" s="449">
        <v>3.7479353278798353</v>
      </c>
      <c r="C41" s="449">
        <v>2.9765891278199041</v>
      </c>
      <c r="D41" s="449">
        <v>24.557371294403701</v>
      </c>
      <c r="E41" s="449">
        <v>25.112036963902177</v>
      </c>
      <c r="F41" s="450">
        <v>49.218728367292265</v>
      </c>
      <c r="G41" s="449">
        <v>48.535564815004847</v>
      </c>
      <c r="H41" s="449">
        <v>10.827703405002145</v>
      </c>
      <c r="I41" s="451">
        <v>12.135998178792233</v>
      </c>
      <c r="J41" s="140"/>
      <c r="K41" s="140"/>
      <c r="L41" s="140"/>
      <c r="M41" s="140"/>
      <c r="N41" s="95"/>
      <c r="O41" s="100"/>
      <c r="P41" s="100"/>
      <c r="Q41" s="100"/>
      <c r="R41" s="100"/>
      <c r="S41" s="100"/>
      <c r="T41" s="100"/>
      <c r="U41" s="100"/>
      <c r="V41" s="100"/>
    </row>
    <row r="42" spans="1:22" ht="14.4">
      <c r="A42" s="444" t="s">
        <v>215</v>
      </c>
      <c r="B42" s="449">
        <v>1.1395366766576682</v>
      </c>
      <c r="C42" s="449">
        <v>1.3144597758496961</v>
      </c>
      <c r="D42" s="449">
        <v>15.311702291604945</v>
      </c>
      <c r="E42" s="449">
        <v>14.899500122931006</v>
      </c>
      <c r="F42" s="450">
        <v>57.487694397130248</v>
      </c>
      <c r="G42" s="449">
        <v>57.644649983561848</v>
      </c>
      <c r="H42" s="449">
        <v>19.382395349950375</v>
      </c>
      <c r="I42" s="451">
        <v>19.538908386763971</v>
      </c>
      <c r="J42" s="140"/>
      <c r="K42" s="140"/>
      <c r="L42" s="140"/>
      <c r="M42" s="140"/>
      <c r="N42" s="95"/>
      <c r="O42" s="100"/>
      <c r="P42" s="100"/>
      <c r="Q42" s="100"/>
      <c r="R42" s="100"/>
      <c r="S42" s="100"/>
      <c r="T42" s="100"/>
      <c r="U42" s="100"/>
      <c r="V42" s="100"/>
    </row>
    <row r="43" spans="1:22" ht="14.4">
      <c r="A43" s="444" t="s">
        <v>211</v>
      </c>
      <c r="B43" s="449">
        <v>2.3885286216289052</v>
      </c>
      <c r="C43" s="449">
        <v>2.0651125329671998</v>
      </c>
      <c r="D43" s="449">
        <v>17.424813242728465</v>
      </c>
      <c r="E43" s="449">
        <v>18.095722434281793</v>
      </c>
      <c r="F43" s="450">
        <v>54.734829907420334</v>
      </c>
      <c r="G43" s="449">
        <v>54.10066762130549</v>
      </c>
      <c r="H43" s="449">
        <v>12.466919567714276</v>
      </c>
      <c r="I43" s="451">
        <v>11.538586980985949</v>
      </c>
      <c r="J43" s="140"/>
      <c r="K43" s="140"/>
      <c r="L43" s="140"/>
      <c r="M43" s="140"/>
      <c r="N43" s="95"/>
      <c r="O43" s="100"/>
      <c r="P43" s="100"/>
      <c r="Q43" s="100"/>
      <c r="R43" s="100"/>
      <c r="S43" s="100"/>
      <c r="T43" s="100"/>
      <c r="U43" s="100"/>
      <c r="V43" s="100"/>
    </row>
    <row r="44" spans="1:22" ht="14.4">
      <c r="A44" s="444" t="s">
        <v>212</v>
      </c>
      <c r="B44" s="449">
        <v>1.5889381831910556</v>
      </c>
      <c r="C44" s="449">
        <v>1.3721598001654689</v>
      </c>
      <c r="D44" s="449">
        <v>19.534841899289006</v>
      </c>
      <c r="E44" s="449">
        <v>19.867045518176738</v>
      </c>
      <c r="F44" s="450">
        <v>53.224440978074725</v>
      </c>
      <c r="G44" s="449">
        <v>53.673755014644698</v>
      </c>
      <c r="H44" s="449">
        <v>15.132620851191076</v>
      </c>
      <c r="I44" s="451">
        <v>14.267784328029201</v>
      </c>
      <c r="J44" s="140"/>
      <c r="K44" s="140"/>
      <c r="L44" s="140"/>
      <c r="M44" s="140"/>
      <c r="N44" s="95"/>
      <c r="O44" s="100"/>
      <c r="P44" s="100"/>
      <c r="Q44" s="100"/>
      <c r="R44" s="100"/>
      <c r="S44" s="100"/>
      <c r="T44" s="100"/>
      <c r="U44" s="100"/>
      <c r="V44" s="100"/>
    </row>
    <row r="45" spans="1:22" ht="14.4">
      <c r="A45" s="444" t="s">
        <v>107</v>
      </c>
      <c r="B45" s="449">
        <v>4.7522355377484038</v>
      </c>
      <c r="C45" s="449">
        <v>4.675631612871336</v>
      </c>
      <c r="D45" s="449">
        <v>17.115166520431579</v>
      </c>
      <c r="E45" s="449">
        <v>17.724917297238914</v>
      </c>
      <c r="F45" s="450">
        <v>52.743903358028966</v>
      </c>
      <c r="G45" s="449">
        <v>51.441772822461274</v>
      </c>
      <c r="H45" s="449">
        <v>17.526274676963212</v>
      </c>
      <c r="I45" s="451">
        <v>18.046998154739121</v>
      </c>
      <c r="J45" s="140"/>
      <c r="K45" s="140"/>
      <c r="L45" s="140"/>
      <c r="M45" s="140"/>
      <c r="N45" s="95"/>
      <c r="O45" s="100"/>
      <c r="P45" s="100"/>
      <c r="Q45" s="100"/>
      <c r="R45" s="100"/>
      <c r="S45" s="100"/>
      <c r="T45" s="100"/>
      <c r="U45" s="100"/>
      <c r="V45" s="100"/>
    </row>
    <row r="46" spans="1:22" ht="14.4">
      <c r="A46" s="444" t="s">
        <v>108</v>
      </c>
      <c r="B46" s="449">
        <v>2.2081540965640079</v>
      </c>
      <c r="C46" s="449">
        <v>2.3631444863654743</v>
      </c>
      <c r="D46" s="449">
        <v>17.433613090018518</v>
      </c>
      <c r="E46" s="449">
        <v>17.482684238202388</v>
      </c>
      <c r="F46" s="450">
        <v>52.977114210329333</v>
      </c>
      <c r="G46" s="449">
        <v>51.775090776683065</v>
      </c>
      <c r="H46" s="449">
        <v>18.228943342247618</v>
      </c>
      <c r="I46" s="451">
        <v>20.1508020935388</v>
      </c>
      <c r="J46" s="140"/>
      <c r="K46" s="140"/>
      <c r="L46" s="140"/>
      <c r="M46" s="140"/>
      <c r="N46" s="95"/>
      <c r="O46" s="100"/>
      <c r="P46" s="100"/>
      <c r="Q46" s="100"/>
      <c r="R46" s="100"/>
      <c r="S46" s="100"/>
      <c r="T46" s="100"/>
      <c r="U46" s="100"/>
      <c r="V46" s="100"/>
    </row>
    <row r="47" spans="1:22" ht="15" thickBot="1">
      <c r="A47" s="453"/>
      <c r="B47" s="454"/>
      <c r="C47" s="454"/>
      <c r="D47" s="454"/>
      <c r="E47" s="454"/>
      <c r="F47" s="454"/>
      <c r="G47" s="454"/>
      <c r="H47" s="454"/>
      <c r="I47" s="455"/>
      <c r="J47" s="140"/>
      <c r="K47" s="140"/>
      <c r="L47" s="140"/>
      <c r="M47" s="140"/>
      <c r="N47" s="95"/>
      <c r="O47" s="100"/>
      <c r="P47" s="100"/>
      <c r="Q47" s="100"/>
      <c r="R47" s="100"/>
      <c r="S47" s="100"/>
      <c r="T47" s="100"/>
      <c r="U47" s="100"/>
      <c r="V47" s="100"/>
    </row>
    <row r="48" spans="1:22" ht="15" thickBot="1">
      <c r="A48" s="459" t="s">
        <v>35</v>
      </c>
      <c r="B48" s="460">
        <v>17.586315890385691</v>
      </c>
      <c r="C48" s="460">
        <v>16.810265019255937</v>
      </c>
      <c r="D48" s="460">
        <v>13.137844377510586</v>
      </c>
      <c r="E48" s="460">
        <v>13.482786510973591</v>
      </c>
      <c r="F48" s="460">
        <v>47.039042931073993</v>
      </c>
      <c r="G48" s="460">
        <v>46.624423382847645</v>
      </c>
      <c r="H48" s="460">
        <v>12.56165416302634</v>
      </c>
      <c r="I48" s="461">
        <v>13.002171743703336</v>
      </c>
      <c r="J48" s="140"/>
      <c r="K48" s="140"/>
      <c r="L48" s="140"/>
      <c r="M48" s="140"/>
      <c r="N48" s="95"/>
      <c r="O48" s="95"/>
      <c r="P48" s="95"/>
      <c r="Q48" s="95"/>
      <c r="R48" s="95"/>
      <c r="S48" s="95"/>
      <c r="T48" s="95"/>
      <c r="U48" s="95"/>
      <c r="V48" s="95"/>
    </row>
    <row r="49" spans="1:19" ht="14.4">
      <c r="A49" s="456" t="s">
        <v>51</v>
      </c>
      <c r="B49" s="457"/>
      <c r="C49" s="456"/>
      <c r="D49" s="456"/>
      <c r="E49" s="458"/>
      <c r="F49" s="458"/>
      <c r="G49" s="458"/>
      <c r="H49" s="458"/>
      <c r="I49" s="458"/>
      <c r="J49" s="140"/>
      <c r="K49" s="140"/>
      <c r="L49" s="140"/>
      <c r="M49" s="140"/>
      <c r="N49" s="95"/>
      <c r="O49" s="95"/>
      <c r="P49" s="95"/>
      <c r="Q49" s="95"/>
      <c r="R49" s="95"/>
      <c r="S49" s="95"/>
    </row>
    <row r="50" spans="1:19">
      <c r="A50" s="101"/>
      <c r="B50" s="101"/>
      <c r="C50" s="101"/>
      <c r="D50" s="101"/>
      <c r="E50" s="101"/>
      <c r="F50" s="101"/>
      <c r="G50" s="101"/>
      <c r="H50" s="101"/>
      <c r="I50" s="101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1:19" ht="13.8" thickBot="1">
      <c r="A51" s="101"/>
      <c r="B51" s="101"/>
      <c r="C51" s="101"/>
      <c r="D51" s="101"/>
      <c r="E51" s="101"/>
      <c r="F51" s="101"/>
      <c r="G51" s="101"/>
      <c r="H51" s="101"/>
      <c r="I51" s="101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1:19" s="47" customFormat="1" ht="33" customHeight="1">
      <c r="A52" s="531" t="s">
        <v>34</v>
      </c>
      <c r="B52" s="536" t="s">
        <v>109</v>
      </c>
      <c r="C52" s="536"/>
      <c r="D52" s="536"/>
      <c r="E52" s="536"/>
      <c r="F52" s="536"/>
      <c r="G52" s="536"/>
      <c r="H52" s="536"/>
      <c r="I52" s="536"/>
      <c r="J52" s="536"/>
      <c r="K52" s="536"/>
      <c r="L52" s="536"/>
      <c r="M52" s="537"/>
      <c r="N52" s="99"/>
      <c r="O52" s="98"/>
      <c r="P52" s="98"/>
      <c r="Q52" s="98"/>
      <c r="R52" s="98"/>
      <c r="S52" s="98"/>
    </row>
    <row r="53" spans="1:19" s="47" customFormat="1" ht="33" customHeight="1">
      <c r="A53" s="532"/>
      <c r="B53" s="538" t="s">
        <v>110</v>
      </c>
      <c r="C53" s="538"/>
      <c r="D53" s="539" t="s">
        <v>111</v>
      </c>
      <c r="E53" s="540"/>
      <c r="F53" s="538" t="s">
        <v>112</v>
      </c>
      <c r="G53" s="538"/>
      <c r="H53" s="539" t="s">
        <v>73</v>
      </c>
      <c r="I53" s="539"/>
      <c r="J53" s="538" t="s">
        <v>113</v>
      </c>
      <c r="K53" s="538"/>
      <c r="L53" s="539" t="s">
        <v>114</v>
      </c>
      <c r="M53" s="541"/>
      <c r="N53" s="99"/>
      <c r="O53" s="98"/>
      <c r="P53" s="98"/>
      <c r="Q53" s="98"/>
      <c r="R53" s="98"/>
      <c r="S53" s="98"/>
    </row>
    <row r="54" spans="1:19" s="47" customFormat="1" ht="16.5" customHeight="1">
      <c r="A54" s="532"/>
      <c r="B54" s="538"/>
      <c r="C54" s="538"/>
      <c r="D54" s="540"/>
      <c r="E54" s="540"/>
      <c r="F54" s="538"/>
      <c r="G54" s="538"/>
      <c r="H54" s="539"/>
      <c r="I54" s="539"/>
      <c r="J54" s="538"/>
      <c r="K54" s="538"/>
      <c r="L54" s="539"/>
      <c r="M54" s="541"/>
      <c r="N54" s="98"/>
      <c r="O54" s="98"/>
      <c r="P54" s="98"/>
      <c r="Q54" s="98"/>
      <c r="R54" s="98"/>
      <c r="S54" s="98"/>
    </row>
    <row r="55" spans="1:19" s="47" customFormat="1" ht="33" customHeight="1" thickBot="1">
      <c r="A55" s="533"/>
      <c r="B55" s="443">
        <v>2020</v>
      </c>
      <c r="C55" s="443">
        <v>2021</v>
      </c>
      <c r="D55" s="443">
        <v>2020</v>
      </c>
      <c r="E55" s="443">
        <v>2021</v>
      </c>
      <c r="F55" s="443">
        <v>2020</v>
      </c>
      <c r="G55" s="443">
        <v>2021</v>
      </c>
      <c r="H55" s="443">
        <v>2020</v>
      </c>
      <c r="I55" s="443">
        <v>2021</v>
      </c>
      <c r="J55" s="443">
        <v>2020</v>
      </c>
      <c r="K55" s="443">
        <v>2021</v>
      </c>
      <c r="L55" s="443">
        <v>2020</v>
      </c>
      <c r="M55" s="443">
        <v>2021</v>
      </c>
      <c r="N55" s="98"/>
      <c r="O55" s="98"/>
      <c r="P55" s="98"/>
      <c r="Q55" s="98"/>
      <c r="R55" s="98"/>
      <c r="S55" s="98"/>
    </row>
    <row r="56" spans="1:19" ht="19.5" customHeight="1">
      <c r="A56" s="445" t="s">
        <v>185</v>
      </c>
      <c r="B56" s="446">
        <v>0.24913037886129424</v>
      </c>
      <c r="C56" s="446">
        <v>0.33203873435142484</v>
      </c>
      <c r="D56" s="446">
        <v>0.76210835341094485</v>
      </c>
      <c r="E56" s="446">
        <v>0.90881947706075106</v>
      </c>
      <c r="F56" s="446">
        <v>0.73723341157890354</v>
      </c>
      <c r="G56" s="446">
        <v>0.80788145528414446</v>
      </c>
      <c r="H56" s="446">
        <v>10.993280050042262</v>
      </c>
      <c r="I56" s="446">
        <v>10.622556519617991</v>
      </c>
      <c r="J56" s="446">
        <v>2.6174606246362035</v>
      </c>
      <c r="K56" s="446">
        <v>3.0025498441743523</v>
      </c>
      <c r="L56" s="446">
        <v>5.563600565460936</v>
      </c>
      <c r="M56" s="448">
        <v>5.6049253486323538</v>
      </c>
      <c r="N56" s="95"/>
      <c r="O56" s="95"/>
      <c r="P56" s="95"/>
      <c r="Q56" s="95"/>
      <c r="R56" s="95"/>
      <c r="S56" s="95"/>
    </row>
    <row r="57" spans="1:19">
      <c r="A57" s="444" t="s">
        <v>186</v>
      </c>
      <c r="B57" s="449">
        <v>0.20546003610048116</v>
      </c>
      <c r="C57" s="449">
        <v>0.16536930805960712</v>
      </c>
      <c r="D57" s="449">
        <v>0.21550938150586973</v>
      </c>
      <c r="E57" s="449">
        <v>0.19578459818438743</v>
      </c>
      <c r="F57" s="449">
        <v>0.23944576804274892</v>
      </c>
      <c r="G57" s="449">
        <v>0.26654869861232722</v>
      </c>
      <c r="H57" s="449">
        <v>1.4181650044834984</v>
      </c>
      <c r="I57" s="449">
        <v>1.1510017153470833</v>
      </c>
      <c r="J57" s="449">
        <v>0.48635664679195389</v>
      </c>
      <c r="K57" s="449">
        <v>0.5176950589614433</v>
      </c>
      <c r="L57" s="449">
        <v>4.8402235369339115</v>
      </c>
      <c r="M57" s="451">
        <v>4.9234552276646841</v>
      </c>
      <c r="N57" s="100"/>
      <c r="O57" s="100"/>
      <c r="P57" s="100"/>
      <c r="Q57" s="100"/>
      <c r="R57" s="100"/>
      <c r="S57" s="100"/>
    </row>
    <row r="58" spans="1:19">
      <c r="A58" s="444" t="s">
        <v>187</v>
      </c>
      <c r="B58" s="449">
        <v>0.19472169603925343</v>
      </c>
      <c r="C58" s="449">
        <v>0.18569967619230457</v>
      </c>
      <c r="D58" s="449">
        <v>0.22277527444107664</v>
      </c>
      <c r="E58" s="449">
        <v>0.26137253703688917</v>
      </c>
      <c r="F58" s="449">
        <v>0.58127170311670973</v>
      </c>
      <c r="G58" s="449">
        <v>0.64191597284707969</v>
      </c>
      <c r="H58" s="449">
        <v>6.8447231643145201E-2</v>
      </c>
      <c r="I58" s="449">
        <v>7.2140883510621021E-2</v>
      </c>
      <c r="J58" s="449">
        <v>0.11811129165285833</v>
      </c>
      <c r="K58" s="449">
        <v>0.15886816800388048</v>
      </c>
      <c r="L58" s="449">
        <v>3.9181105130071536</v>
      </c>
      <c r="M58" s="451">
        <v>4.0818887208092001</v>
      </c>
      <c r="N58" s="100"/>
      <c r="O58" s="100"/>
      <c r="P58" s="100"/>
      <c r="Q58" s="100"/>
      <c r="R58" s="100"/>
      <c r="S58" s="100"/>
    </row>
    <row r="59" spans="1:19">
      <c r="A59" s="444" t="s">
        <v>188</v>
      </c>
      <c r="B59" s="449">
        <v>0.43786493120120984</v>
      </c>
      <c r="C59" s="449">
        <v>0.49150374579679201</v>
      </c>
      <c r="D59" s="449">
        <v>3.561832896919935E-2</v>
      </c>
      <c r="E59" s="449">
        <v>1.4065346017672412E-2</v>
      </c>
      <c r="F59" s="449">
        <v>0.58282307567694247</v>
      </c>
      <c r="G59" s="449">
        <v>0.67595819259953449</v>
      </c>
      <c r="H59" s="449">
        <v>0.13141244739123889</v>
      </c>
      <c r="I59" s="449">
        <v>0.24192367293703268</v>
      </c>
      <c r="J59" s="449">
        <v>9.4081750439526157E-2</v>
      </c>
      <c r="K59" s="449">
        <v>0.19471055532639928</v>
      </c>
      <c r="L59" s="449">
        <v>7.7345690140431262</v>
      </c>
      <c r="M59" s="451">
        <v>7.9022977736959428</v>
      </c>
      <c r="N59" s="100"/>
      <c r="O59" s="100"/>
      <c r="P59" s="100"/>
      <c r="Q59" s="100"/>
      <c r="R59" s="100"/>
      <c r="S59" s="100"/>
    </row>
    <row r="60" spans="1:19">
      <c r="A60" s="444" t="s">
        <v>189</v>
      </c>
      <c r="B60" s="449">
        <v>0.51085445811101504</v>
      </c>
      <c r="C60" s="449">
        <v>6.3174876834180119E-2</v>
      </c>
      <c r="D60" s="449">
        <v>0</v>
      </c>
      <c r="E60" s="449">
        <v>1.6895514905761265E-3</v>
      </c>
      <c r="F60" s="449">
        <v>0.11754807409450263</v>
      </c>
      <c r="G60" s="449">
        <v>0.25443531228370586</v>
      </c>
      <c r="H60" s="449">
        <v>0</v>
      </c>
      <c r="I60" s="449">
        <v>0</v>
      </c>
      <c r="J60" s="449">
        <v>0</v>
      </c>
      <c r="K60" s="449">
        <v>0</v>
      </c>
      <c r="L60" s="449">
        <v>14.588101388195732</v>
      </c>
      <c r="M60" s="451">
        <v>22.496020092984296</v>
      </c>
      <c r="N60" s="100"/>
      <c r="O60" s="100"/>
      <c r="P60" s="100"/>
      <c r="Q60" s="100"/>
      <c r="R60" s="100"/>
      <c r="S60" s="100"/>
    </row>
    <row r="61" spans="1:19">
      <c r="A61" s="444" t="s">
        <v>190</v>
      </c>
      <c r="B61" s="449">
        <v>0.25158834348383052</v>
      </c>
      <c r="C61" s="449">
        <v>0.20868433862442268</v>
      </c>
      <c r="D61" s="449">
        <v>0.13916202954600004</v>
      </c>
      <c r="E61" s="449">
        <v>0.167933583095558</v>
      </c>
      <c r="F61" s="449">
        <v>0.28027485816758418</v>
      </c>
      <c r="G61" s="449">
        <v>0.36889176069137741</v>
      </c>
      <c r="H61" s="449">
        <v>1.3897465840417511E-2</v>
      </c>
      <c r="I61" s="449">
        <v>1.0933478975152908E-2</v>
      </c>
      <c r="J61" s="449">
        <v>0.22834023056478303</v>
      </c>
      <c r="K61" s="449">
        <v>0.33748933278669146</v>
      </c>
      <c r="L61" s="449">
        <v>4.8449331594620011</v>
      </c>
      <c r="M61" s="451">
        <v>4.9799742981780941</v>
      </c>
      <c r="N61" s="100"/>
      <c r="O61" s="100"/>
      <c r="P61" s="100"/>
      <c r="Q61" s="100"/>
      <c r="R61" s="100"/>
      <c r="S61" s="100"/>
    </row>
    <row r="62" spans="1:19">
      <c r="A62" s="444" t="s">
        <v>27</v>
      </c>
      <c r="B62" s="449">
        <v>0.34075086638375035</v>
      </c>
      <c r="C62" s="449">
        <v>0.40727005365185948</v>
      </c>
      <c r="D62" s="449">
        <v>0.10798413610842288</v>
      </c>
      <c r="E62" s="449">
        <v>0.12424028922527466</v>
      </c>
      <c r="F62" s="449">
        <v>2.3819692196391271</v>
      </c>
      <c r="G62" s="449">
        <v>2.6222995326913656</v>
      </c>
      <c r="H62" s="449">
        <v>1.9383297915790805E-2</v>
      </c>
      <c r="I62" s="449">
        <v>5.3953824259590916E-2</v>
      </c>
      <c r="J62" s="449">
        <v>6.1725887517133801E-2</v>
      </c>
      <c r="K62" s="449">
        <v>8.6646209108629427E-2</v>
      </c>
      <c r="L62" s="449">
        <v>3.6259526760482848</v>
      </c>
      <c r="M62" s="451">
        <v>3.7759472212630945</v>
      </c>
      <c r="N62" s="100"/>
      <c r="O62" s="100"/>
      <c r="P62" s="100"/>
      <c r="Q62" s="100"/>
      <c r="R62" s="100"/>
      <c r="S62" s="100"/>
    </row>
    <row r="63" spans="1:19">
      <c r="A63" s="444" t="s">
        <v>191</v>
      </c>
      <c r="B63" s="449">
        <v>0.2949164067387372</v>
      </c>
      <c r="C63" s="449">
        <v>0.24685216259732731</v>
      </c>
      <c r="D63" s="449">
        <v>0.12506553030322004</v>
      </c>
      <c r="E63" s="449">
        <v>0.18458715443718496</v>
      </c>
      <c r="F63" s="449">
        <v>0.27475098621105293</v>
      </c>
      <c r="G63" s="449">
        <v>0.3516069464287333</v>
      </c>
      <c r="H63" s="449">
        <v>0.25928127764405273</v>
      </c>
      <c r="I63" s="449">
        <v>0.28511239634208058</v>
      </c>
      <c r="J63" s="449">
        <v>0.19398276379142412</v>
      </c>
      <c r="K63" s="449">
        <v>0.1504198981382571</v>
      </c>
      <c r="L63" s="449">
        <v>5.9037847921635125</v>
      </c>
      <c r="M63" s="451">
        <v>6.0507472801041668</v>
      </c>
      <c r="N63" s="100"/>
      <c r="O63" s="100"/>
      <c r="P63" s="100"/>
      <c r="Q63" s="100"/>
      <c r="R63" s="100"/>
      <c r="S63" s="100"/>
    </row>
    <row r="64" spans="1:19">
      <c r="A64" s="444" t="s">
        <v>192</v>
      </c>
      <c r="B64" s="449">
        <v>0.36601765173598555</v>
      </c>
      <c r="C64" s="449">
        <v>0.31388625170357209</v>
      </c>
      <c r="D64" s="449">
        <v>7.5887103568857608E-3</v>
      </c>
      <c r="E64" s="449">
        <v>2.2590937094722433E-2</v>
      </c>
      <c r="F64" s="449">
        <v>0.25120426291083098</v>
      </c>
      <c r="G64" s="449">
        <v>0.14615320150882349</v>
      </c>
      <c r="H64" s="449">
        <v>1.4441577068479639E-2</v>
      </c>
      <c r="I64" s="449">
        <v>2.143208938655829E-3</v>
      </c>
      <c r="J64" s="449">
        <v>0.10148101702818328</v>
      </c>
      <c r="K64" s="449">
        <v>0.12568851645921214</v>
      </c>
      <c r="L64" s="449">
        <v>7.0533596571666113</v>
      </c>
      <c r="M64" s="451">
        <v>7.4101763396395057</v>
      </c>
      <c r="N64" s="100"/>
      <c r="O64" s="100"/>
      <c r="P64" s="100"/>
      <c r="Q64" s="100"/>
      <c r="R64" s="100"/>
      <c r="S64" s="100"/>
    </row>
    <row r="65" spans="1:19">
      <c r="A65" s="444" t="s">
        <v>193</v>
      </c>
      <c r="B65" s="449">
        <v>0.36928986877436132</v>
      </c>
      <c r="C65" s="449">
        <v>0.42825123046271635</v>
      </c>
      <c r="D65" s="449">
        <v>6.6501764833586038E-2</v>
      </c>
      <c r="E65" s="449">
        <v>8.3201551003634688E-2</v>
      </c>
      <c r="F65" s="449">
        <v>0.24642935857631174</v>
      </c>
      <c r="G65" s="449">
        <v>0.43790166870423203</v>
      </c>
      <c r="H65" s="449">
        <v>1.7601554973109548E-3</v>
      </c>
      <c r="I65" s="449">
        <v>4.2172693911325543E-3</v>
      </c>
      <c r="J65" s="449">
        <v>7.0840444725931068E-2</v>
      </c>
      <c r="K65" s="449">
        <v>0.11043497865263746</v>
      </c>
      <c r="L65" s="449">
        <v>15.956609314917182</v>
      </c>
      <c r="M65" s="451">
        <v>16.474591117416239</v>
      </c>
      <c r="N65" s="100"/>
      <c r="O65" s="100"/>
      <c r="P65" s="100"/>
      <c r="Q65" s="100"/>
      <c r="R65" s="100"/>
      <c r="S65" s="100"/>
    </row>
    <row r="66" spans="1:19">
      <c r="A66" s="444" t="s">
        <v>28</v>
      </c>
      <c r="B66" s="449">
        <v>0.30011543758005066</v>
      </c>
      <c r="C66" s="449">
        <v>0.18496698667788711</v>
      </c>
      <c r="D66" s="449">
        <v>1.9236646457307358E-2</v>
      </c>
      <c r="E66" s="449">
        <v>2.3518200811081143E-2</v>
      </c>
      <c r="F66" s="449">
        <v>1.8732332804898948</v>
      </c>
      <c r="G66" s="449">
        <v>3.2934703126042781</v>
      </c>
      <c r="H66" s="449">
        <v>0</v>
      </c>
      <c r="I66" s="449">
        <v>4.3149713839212445E-3</v>
      </c>
      <c r="J66" s="449">
        <v>1.6773795684638951E-2</v>
      </c>
      <c r="K66" s="449">
        <v>7.1943278654110931E-2</v>
      </c>
      <c r="L66" s="449">
        <v>8.1478616106155926</v>
      </c>
      <c r="M66" s="451">
        <v>9.240863239177239</v>
      </c>
      <c r="N66" s="100"/>
      <c r="O66" s="100"/>
      <c r="P66" s="100"/>
      <c r="Q66" s="100"/>
      <c r="R66" s="100"/>
      <c r="S66" s="100"/>
    </row>
    <row r="67" spans="1:19">
      <c r="A67" s="444" t="s">
        <v>194</v>
      </c>
      <c r="B67" s="449">
        <v>0.22834517526526105</v>
      </c>
      <c r="C67" s="449">
        <v>0.26167057201377714</v>
      </c>
      <c r="D67" s="449">
        <v>4.919609502987087E-3</v>
      </c>
      <c r="E67" s="449">
        <v>1.0494602888652248E-2</v>
      </c>
      <c r="F67" s="449">
        <v>7.9486908893975333E-2</v>
      </c>
      <c r="G67" s="449">
        <v>0.16997169832617898</v>
      </c>
      <c r="H67" s="449">
        <v>2.3287406905279327E-3</v>
      </c>
      <c r="I67" s="449">
        <v>4.3983461623481896E-3</v>
      </c>
      <c r="J67" s="449">
        <v>1.2725006673895436E-2</v>
      </c>
      <c r="K67" s="449">
        <v>1.3883960062875157E-2</v>
      </c>
      <c r="L67" s="449">
        <v>6.1209727620359944</v>
      </c>
      <c r="M67" s="451">
        <v>6.6029760083961362</v>
      </c>
      <c r="N67" s="100"/>
      <c r="O67" s="100"/>
      <c r="P67" s="100"/>
      <c r="Q67" s="100"/>
      <c r="R67" s="100"/>
      <c r="S67" s="100"/>
    </row>
    <row r="68" spans="1:19">
      <c r="A68" s="444" t="s">
        <v>97</v>
      </c>
      <c r="B68" s="449">
        <v>0.31023985340361798</v>
      </c>
      <c r="C68" s="449">
        <v>0.38690106412340336</v>
      </c>
      <c r="D68" s="449">
        <v>4.2290561205466396E-3</v>
      </c>
      <c r="E68" s="449">
        <v>9.5295324177447644E-3</v>
      </c>
      <c r="F68" s="449">
        <v>3.5784157964211381E-2</v>
      </c>
      <c r="G68" s="449">
        <v>0.12659061622942908</v>
      </c>
      <c r="H68" s="449">
        <v>1.7107249146056946E-3</v>
      </c>
      <c r="I68" s="449">
        <v>0</v>
      </c>
      <c r="J68" s="449">
        <v>8.2753128622660294E-3</v>
      </c>
      <c r="K68" s="449">
        <v>6.1956297876327032E-2</v>
      </c>
      <c r="L68" s="449">
        <v>6.7409311828915026</v>
      </c>
      <c r="M68" s="451">
        <v>7.1481877100648834</v>
      </c>
      <c r="N68" s="100"/>
      <c r="O68" s="100"/>
      <c r="P68" s="100"/>
      <c r="Q68" s="100"/>
      <c r="R68" s="100"/>
      <c r="S68" s="100"/>
    </row>
    <row r="69" spans="1:19">
      <c r="A69" s="444" t="s">
        <v>36</v>
      </c>
      <c r="B69" s="449">
        <v>0.58796305744638999</v>
      </c>
      <c r="C69" s="449">
        <v>2.1637424667108283</v>
      </c>
      <c r="D69" s="449">
        <v>0.70691037852320215</v>
      </c>
      <c r="E69" s="449">
        <v>1.2262826720582087</v>
      </c>
      <c r="F69" s="449">
        <v>0.17368220812085403</v>
      </c>
      <c r="G69" s="449">
        <v>0.12341248230681653</v>
      </c>
      <c r="H69" s="449">
        <v>1.7745557862027905</v>
      </c>
      <c r="I69" s="449">
        <v>1.4108595612247852</v>
      </c>
      <c r="J69" s="449">
        <v>1.091680510863013</v>
      </c>
      <c r="K69" s="449">
        <v>0.3670910840798689</v>
      </c>
      <c r="L69" s="449">
        <v>7.7728340334595174</v>
      </c>
      <c r="M69" s="451">
        <v>9.0598808200271783</v>
      </c>
      <c r="N69" s="100"/>
      <c r="O69" s="100"/>
      <c r="P69" s="100"/>
      <c r="Q69" s="100"/>
      <c r="R69" s="100"/>
      <c r="S69" s="100"/>
    </row>
    <row r="70" spans="1:19">
      <c r="A70" s="444" t="s">
        <v>195</v>
      </c>
      <c r="B70" s="449">
        <v>1.2703148951816445</v>
      </c>
      <c r="C70" s="449">
        <v>1.4277904527531364</v>
      </c>
      <c r="D70" s="449">
        <v>4.9236269050105495E-2</v>
      </c>
      <c r="E70" s="449">
        <v>4.4501033215954049E-2</v>
      </c>
      <c r="F70" s="449">
        <v>0.23562976386472009</v>
      </c>
      <c r="G70" s="449">
        <v>0.2708755045280839</v>
      </c>
      <c r="H70" s="449">
        <v>0.71028434410910246</v>
      </c>
      <c r="I70" s="449">
        <v>0.18142195517077542</v>
      </c>
      <c r="J70" s="449">
        <v>0.81796654325630225</v>
      </c>
      <c r="K70" s="449">
        <v>0.96795220713766938</v>
      </c>
      <c r="L70" s="449">
        <v>9.3816277828995052</v>
      </c>
      <c r="M70" s="451">
        <v>8.9361963086464336</v>
      </c>
      <c r="N70" s="100"/>
      <c r="O70" s="100"/>
      <c r="P70" s="100"/>
      <c r="Q70" s="100"/>
      <c r="R70" s="100"/>
      <c r="S70" s="100"/>
    </row>
    <row r="71" spans="1:19">
      <c r="A71" s="452" t="s">
        <v>196</v>
      </c>
      <c r="B71" s="449">
        <v>1.4415343922113339</v>
      </c>
      <c r="C71" s="449">
        <v>1.6671071296967963</v>
      </c>
      <c r="D71" s="449">
        <v>5.850070590760547E-2</v>
      </c>
      <c r="E71" s="449">
        <v>5.3205582349368709E-2</v>
      </c>
      <c r="F71" s="449">
        <v>0.27611689873718759</v>
      </c>
      <c r="G71" s="449">
        <v>0.31882905125404226</v>
      </c>
      <c r="H71" s="449">
        <v>0.84755866039913974</v>
      </c>
      <c r="I71" s="449">
        <v>0.2195043604783582</v>
      </c>
      <c r="J71" s="449">
        <v>0.9745186084988805</v>
      </c>
      <c r="K71" s="449">
        <v>1.1756256537117322</v>
      </c>
      <c r="L71" s="449">
        <v>9.8507128440462886</v>
      </c>
      <c r="M71" s="451">
        <v>9.3526967450786369</v>
      </c>
      <c r="N71" s="100"/>
      <c r="O71" s="100"/>
      <c r="P71" s="100"/>
      <c r="Q71" s="100"/>
      <c r="R71" s="100"/>
      <c r="S71" s="100"/>
    </row>
    <row r="72" spans="1:19">
      <c r="A72" s="444" t="s">
        <v>197</v>
      </c>
      <c r="B72" s="449">
        <v>0.32603914021759972</v>
      </c>
      <c r="C72" s="449">
        <v>0.3129091142066503</v>
      </c>
      <c r="D72" s="449">
        <v>1.5499429140033891E-3</v>
      </c>
      <c r="E72" s="449">
        <v>4.7689482551692367E-3</v>
      </c>
      <c r="F72" s="449">
        <v>3.1161436397146396E-2</v>
      </c>
      <c r="G72" s="449">
        <v>4.0292718061534033E-2</v>
      </c>
      <c r="H72" s="449">
        <v>0</v>
      </c>
      <c r="I72" s="449">
        <v>4.9625344302226572E-3</v>
      </c>
      <c r="J72" s="449">
        <v>0</v>
      </c>
      <c r="K72" s="449">
        <v>1.430508630550004E-3</v>
      </c>
      <c r="L72" s="449">
        <v>6.2485415388038099</v>
      </c>
      <c r="M72" s="451">
        <v>6.1589974081336649</v>
      </c>
      <c r="N72" s="100"/>
      <c r="O72" s="100"/>
      <c r="P72" s="100"/>
      <c r="Q72" s="100"/>
      <c r="R72" s="100"/>
      <c r="S72" s="100"/>
    </row>
    <row r="73" spans="1:19">
      <c r="A73" s="444" t="s">
        <v>30</v>
      </c>
      <c r="B73" s="449">
        <v>0.20140119633677769</v>
      </c>
      <c r="C73" s="449">
        <v>0.17332738734701059</v>
      </c>
      <c r="D73" s="449">
        <v>0</v>
      </c>
      <c r="E73" s="449">
        <v>1.301045408056783E-2</v>
      </c>
      <c r="F73" s="449">
        <v>7.2066858279730001E-2</v>
      </c>
      <c r="G73" s="449">
        <v>7.7516982062385845E-2</v>
      </c>
      <c r="H73" s="449">
        <v>0</v>
      </c>
      <c r="I73" s="449">
        <v>0</v>
      </c>
      <c r="J73" s="449">
        <v>0</v>
      </c>
      <c r="K73" s="449">
        <v>0</v>
      </c>
      <c r="L73" s="449">
        <v>5.9062020545420708</v>
      </c>
      <c r="M73" s="451">
        <v>6.100676978124393</v>
      </c>
      <c r="N73" s="100"/>
      <c r="O73" s="100"/>
      <c r="P73" s="100"/>
      <c r="Q73" s="100"/>
      <c r="R73" s="100"/>
      <c r="S73" s="100"/>
    </row>
    <row r="74" spans="1:19">
      <c r="A74" s="444" t="s">
        <v>198</v>
      </c>
      <c r="B74" s="449">
        <v>0.48273543466940594</v>
      </c>
      <c r="C74" s="449">
        <v>0.69250614261527843</v>
      </c>
      <c r="D74" s="449">
        <v>2.3581306040662686</v>
      </c>
      <c r="E74" s="449">
        <v>3.1440504654185584</v>
      </c>
      <c r="F74" s="449">
        <v>0.59159477222050794</v>
      </c>
      <c r="G74" s="449">
        <v>0.7448469873305209</v>
      </c>
      <c r="H74" s="449">
        <v>7.5472822046095374</v>
      </c>
      <c r="I74" s="449">
        <v>7.0768575655338157</v>
      </c>
      <c r="J74" s="449">
        <v>1.6744625053830522</v>
      </c>
      <c r="K74" s="449">
        <v>1.9494447379017561</v>
      </c>
      <c r="L74" s="449">
        <v>6.7082380060876892</v>
      </c>
      <c r="M74" s="451">
        <v>6.5415451750435851</v>
      </c>
      <c r="N74" s="100"/>
      <c r="O74" s="100"/>
      <c r="P74" s="100"/>
      <c r="Q74" s="100"/>
      <c r="R74" s="100"/>
      <c r="S74" s="100"/>
    </row>
    <row r="75" spans="1:19">
      <c r="A75" s="444" t="s">
        <v>199</v>
      </c>
      <c r="B75" s="449">
        <v>6.8165773943803548E-2</v>
      </c>
      <c r="C75" s="449">
        <v>0.14829836530630022</v>
      </c>
      <c r="D75" s="449">
        <v>0</v>
      </c>
      <c r="E75" s="449">
        <v>3.9865927611420805E-2</v>
      </c>
      <c r="F75" s="449">
        <v>3.77456269589119</v>
      </c>
      <c r="G75" s="449">
        <v>1.5894916195992912</v>
      </c>
      <c r="H75" s="449">
        <v>0</v>
      </c>
      <c r="I75" s="449">
        <v>1.6009144448202429E-2</v>
      </c>
      <c r="J75" s="449">
        <v>0</v>
      </c>
      <c r="K75" s="449">
        <v>0</v>
      </c>
      <c r="L75" s="449">
        <v>4.8772412457909464</v>
      </c>
      <c r="M75" s="451">
        <v>5.0532510323775259</v>
      </c>
      <c r="N75" s="100"/>
      <c r="O75" s="100"/>
      <c r="P75" s="100"/>
      <c r="Q75" s="100"/>
      <c r="R75" s="100"/>
      <c r="S75" s="100"/>
    </row>
    <row r="76" spans="1:19">
      <c r="A76" s="444" t="s">
        <v>200</v>
      </c>
      <c r="B76" s="449">
        <v>0.23948510370285786</v>
      </c>
      <c r="C76" s="449">
        <v>0.2707533390964133</v>
      </c>
      <c r="D76" s="449">
        <v>6.3430201112950387E-3</v>
      </c>
      <c r="E76" s="449">
        <v>2.1860753199301853E-2</v>
      </c>
      <c r="F76" s="449">
        <v>8.0148187113239136E-2</v>
      </c>
      <c r="G76" s="449">
        <v>0.11685001067656332</v>
      </c>
      <c r="H76" s="449">
        <v>0</v>
      </c>
      <c r="I76" s="449">
        <v>2.504666627878599E-3</v>
      </c>
      <c r="J76" s="449">
        <v>7.9424631634124346E-2</v>
      </c>
      <c r="K76" s="449">
        <v>4.6607965749939223E-2</v>
      </c>
      <c r="L76" s="449">
        <v>6.9083929955518508</v>
      </c>
      <c r="M76" s="451">
        <v>6.9660242860558972</v>
      </c>
      <c r="N76" s="100"/>
      <c r="O76" s="100"/>
      <c r="P76" s="100"/>
      <c r="Q76" s="100"/>
      <c r="R76" s="100"/>
      <c r="S76" s="100"/>
    </row>
    <row r="77" spans="1:19">
      <c r="A77" s="444" t="s">
        <v>201</v>
      </c>
      <c r="B77" s="449">
        <v>0.25945421026677945</v>
      </c>
      <c r="C77" s="449">
        <v>0.26050868927554066</v>
      </c>
      <c r="D77" s="449">
        <v>3.0422128074455661</v>
      </c>
      <c r="E77" s="449">
        <v>3.9664262890660646</v>
      </c>
      <c r="F77" s="449">
        <v>0.2317539189943543</v>
      </c>
      <c r="G77" s="449">
        <v>0.29679317019308804</v>
      </c>
      <c r="H77" s="449">
        <v>9.2830137375790596</v>
      </c>
      <c r="I77" s="449">
        <v>8.9251564085318336</v>
      </c>
      <c r="J77" s="449">
        <v>0.60335359050555515</v>
      </c>
      <c r="K77" s="449">
        <v>0.7156503030601119</v>
      </c>
      <c r="L77" s="449">
        <v>4.2078933254587065</v>
      </c>
      <c r="M77" s="451">
        <v>3.8872005894410449</v>
      </c>
      <c r="N77" s="100"/>
      <c r="O77" s="100"/>
      <c r="P77" s="100"/>
      <c r="Q77" s="100"/>
      <c r="R77" s="100"/>
      <c r="S77" s="100"/>
    </row>
    <row r="78" spans="1:19">
      <c r="A78" s="444" t="s">
        <v>202</v>
      </c>
      <c r="B78" s="449">
        <v>0.35680568507875593</v>
      </c>
      <c r="C78" s="449">
        <v>0.31595832384603173</v>
      </c>
      <c r="D78" s="449">
        <v>2.8030775165603621</v>
      </c>
      <c r="E78" s="449">
        <v>3.7421005471379964</v>
      </c>
      <c r="F78" s="449">
        <v>0.50098338013185961</v>
      </c>
      <c r="G78" s="449">
        <v>0.69022445217015238</v>
      </c>
      <c r="H78" s="449">
        <v>4.604746656764318</v>
      </c>
      <c r="I78" s="449">
        <v>4.9467483412584885</v>
      </c>
      <c r="J78" s="449">
        <v>0.33077080490149474</v>
      </c>
      <c r="K78" s="449">
        <v>0.46140196786981424</v>
      </c>
      <c r="L78" s="449">
        <v>3.987955563308748</v>
      </c>
      <c r="M78" s="451">
        <v>3.5801853498570555</v>
      </c>
      <c r="N78" s="100"/>
      <c r="O78" s="100"/>
      <c r="P78" s="100"/>
      <c r="Q78" s="100"/>
      <c r="R78" s="100"/>
      <c r="S78" s="100"/>
    </row>
    <row r="79" spans="1:19">
      <c r="A79" s="444" t="s">
        <v>32</v>
      </c>
      <c r="B79" s="449">
        <v>0.55371275695744193</v>
      </c>
      <c r="C79" s="449">
        <v>0.13473684128265084</v>
      </c>
      <c r="D79" s="449">
        <v>2.2570888012197083</v>
      </c>
      <c r="E79" s="449">
        <v>3.1794278105529066</v>
      </c>
      <c r="F79" s="449">
        <v>0.10300056942495203</v>
      </c>
      <c r="G79" s="449">
        <v>0.16713217203225583</v>
      </c>
      <c r="H79" s="449">
        <v>5.1146783638479283</v>
      </c>
      <c r="I79" s="449">
        <v>7.3868297354558132</v>
      </c>
      <c r="J79" s="449">
        <v>0.11530081207277473</v>
      </c>
      <c r="K79" s="449">
        <v>0.14655260266806847</v>
      </c>
      <c r="L79" s="449">
        <v>6.012778916350447</v>
      </c>
      <c r="M79" s="451">
        <v>5.812773276122023</v>
      </c>
      <c r="N79" s="100"/>
      <c r="O79" s="100"/>
      <c r="P79" s="100"/>
      <c r="Q79" s="100"/>
      <c r="R79" s="100"/>
      <c r="S79" s="100"/>
    </row>
    <row r="80" spans="1:19">
      <c r="A80" s="444" t="s">
        <v>203</v>
      </c>
      <c r="B80" s="449">
        <v>0.25982786609542674</v>
      </c>
      <c r="C80" s="449">
        <v>0.27946310743516783</v>
      </c>
      <c r="D80" s="449">
        <v>1.0812865695973752</v>
      </c>
      <c r="E80" s="449">
        <v>1.7866970236915813</v>
      </c>
      <c r="F80" s="449">
        <v>9.4772860288951571E-2</v>
      </c>
      <c r="G80" s="449">
        <v>0.13976884004172366</v>
      </c>
      <c r="H80" s="449">
        <v>3.0981979073912118</v>
      </c>
      <c r="I80" s="449">
        <v>2.4022259644927715</v>
      </c>
      <c r="J80" s="449">
        <v>0.1089139350334985</v>
      </c>
      <c r="K80" s="449">
        <v>0.22562243053109243</v>
      </c>
      <c r="L80" s="449">
        <v>6.0127119797850854</v>
      </c>
      <c r="M80" s="451">
        <v>6.7411251946603086</v>
      </c>
      <c r="N80" s="100"/>
      <c r="O80" s="100"/>
      <c r="P80" s="100"/>
      <c r="Q80" s="100"/>
      <c r="R80" s="100"/>
      <c r="S80" s="100"/>
    </row>
    <row r="81" spans="1:19">
      <c r="A81" s="444" t="s">
        <v>204</v>
      </c>
      <c r="B81" s="449">
        <v>0.34553045726072962</v>
      </c>
      <c r="C81" s="449">
        <v>0.30544899722506591</v>
      </c>
      <c r="D81" s="449">
        <v>8.8157644007852823E-2</v>
      </c>
      <c r="E81" s="449">
        <v>8.8054553203974997E-2</v>
      </c>
      <c r="F81" s="449">
        <v>0.51211128647496995</v>
      </c>
      <c r="G81" s="449">
        <v>0.67762129198124699</v>
      </c>
      <c r="H81" s="449">
        <v>0.15302195119308135</v>
      </c>
      <c r="I81" s="449">
        <v>0.19388770105846664</v>
      </c>
      <c r="J81" s="449">
        <v>8.8381072386426104E-2</v>
      </c>
      <c r="K81" s="449">
        <v>0.10050702311876522</v>
      </c>
      <c r="L81" s="449">
        <v>6.7142173086527226</v>
      </c>
      <c r="M81" s="451">
        <v>6.7485381938108926</v>
      </c>
      <c r="N81" s="100"/>
      <c r="O81" s="100"/>
      <c r="P81" s="100"/>
      <c r="Q81" s="100"/>
      <c r="R81" s="100"/>
      <c r="S81" s="100"/>
    </row>
    <row r="82" spans="1:19">
      <c r="A82" s="444" t="s">
        <v>205</v>
      </c>
      <c r="B82" s="449">
        <v>0.12307582243094829</v>
      </c>
      <c r="C82" s="449">
        <v>0.12964402618090387</v>
      </c>
      <c r="D82" s="449">
        <v>5.8664107169130265E-2</v>
      </c>
      <c r="E82" s="449">
        <v>5.8358612802821196E-2</v>
      </c>
      <c r="F82" s="449">
        <v>6.0782860436719401</v>
      </c>
      <c r="G82" s="449">
        <v>5.6036978192116367</v>
      </c>
      <c r="H82" s="449">
        <v>5.7085330473150356E-4</v>
      </c>
      <c r="I82" s="449">
        <v>3.5513631225536314E-3</v>
      </c>
      <c r="J82" s="449">
        <v>0.10002628748778672</v>
      </c>
      <c r="K82" s="449">
        <v>9.5506639349133768E-2</v>
      </c>
      <c r="L82" s="449">
        <v>10.360146581553012</v>
      </c>
      <c r="M82" s="451">
        <v>11.59689006455309</v>
      </c>
      <c r="N82" s="100"/>
      <c r="O82" s="100"/>
      <c r="P82" s="100"/>
      <c r="Q82" s="100"/>
      <c r="R82" s="100"/>
      <c r="S82" s="100"/>
    </row>
    <row r="83" spans="1:19">
      <c r="A83" s="444" t="s">
        <v>56</v>
      </c>
      <c r="B83" s="449">
        <v>0.17235548814784138</v>
      </c>
      <c r="C83" s="449">
        <v>0.20394225383029629</v>
      </c>
      <c r="D83" s="449">
        <v>8.3513970264865196E-3</v>
      </c>
      <c r="E83" s="449">
        <v>1.3076765928494129E-2</v>
      </c>
      <c r="F83" s="449">
        <v>4.8751701884304298E-2</v>
      </c>
      <c r="G83" s="449">
        <v>9.49887398043259E-2</v>
      </c>
      <c r="H83" s="449">
        <v>3.3690444239796951E-4</v>
      </c>
      <c r="I83" s="449">
        <v>8.1354707936581849E-3</v>
      </c>
      <c r="J83" s="449">
        <v>5.1943605165011347E-3</v>
      </c>
      <c r="K83" s="449">
        <v>1.4095698259263196E-2</v>
      </c>
      <c r="L83" s="449">
        <v>6.9084425053034852</v>
      </c>
      <c r="M83" s="451">
        <v>7.2398132068469678</v>
      </c>
      <c r="N83" s="100"/>
      <c r="O83" s="100"/>
      <c r="P83" s="100"/>
      <c r="Q83" s="100"/>
      <c r="R83" s="100"/>
      <c r="S83" s="100"/>
    </row>
    <row r="84" spans="1:19">
      <c r="A84" s="444" t="s">
        <v>206</v>
      </c>
      <c r="B84" s="449">
        <v>0.5007671479696546</v>
      </c>
      <c r="C84" s="449">
        <v>0.73943117080746235</v>
      </c>
      <c r="D84" s="449">
        <v>1.536026651560018E-3</v>
      </c>
      <c r="E84" s="449">
        <v>4.866811927357449E-3</v>
      </c>
      <c r="F84" s="449">
        <v>0.50982049107599492</v>
      </c>
      <c r="G84" s="449">
        <v>0.50384674676200258</v>
      </c>
      <c r="H84" s="449">
        <v>1.6198693193796392E-2</v>
      </c>
      <c r="I84" s="449">
        <v>0</v>
      </c>
      <c r="J84" s="449">
        <v>0.22643657264549422</v>
      </c>
      <c r="K84" s="449">
        <v>0.44953209585809312</v>
      </c>
      <c r="L84" s="449">
        <v>9.5161336459457679</v>
      </c>
      <c r="M84" s="451">
        <v>9.8697899737839716</v>
      </c>
      <c r="N84" s="100"/>
      <c r="O84" s="100"/>
      <c r="P84" s="100"/>
      <c r="Q84" s="100"/>
      <c r="R84" s="100"/>
      <c r="S84" s="100"/>
    </row>
    <row r="85" spans="1:19">
      <c r="A85" s="444" t="s">
        <v>207</v>
      </c>
      <c r="B85" s="449">
        <v>0.34604700597239052</v>
      </c>
      <c r="C85" s="449">
        <v>0.23192409722701282</v>
      </c>
      <c r="D85" s="449">
        <v>2.599524606802385E-2</v>
      </c>
      <c r="E85" s="449">
        <v>0</v>
      </c>
      <c r="F85" s="449">
        <v>1.4352336520547693</v>
      </c>
      <c r="G85" s="449">
        <v>0.87569652052880265</v>
      </c>
      <c r="H85" s="449">
        <v>4.7011280353127911E-2</v>
      </c>
      <c r="I85" s="449">
        <v>0</v>
      </c>
      <c r="J85" s="449">
        <v>1.2859689248828794</v>
      </c>
      <c r="K85" s="449">
        <v>1.1012415716116246</v>
      </c>
      <c r="L85" s="449">
        <v>13.547363210615661</v>
      </c>
      <c r="M85" s="451">
        <v>12.249093271887567</v>
      </c>
      <c r="N85" s="100"/>
      <c r="O85" s="100"/>
      <c r="P85" s="100"/>
      <c r="Q85" s="100"/>
      <c r="R85" s="100"/>
      <c r="S85" s="100"/>
    </row>
    <row r="86" spans="1:19">
      <c r="A86" s="444" t="s">
        <v>208</v>
      </c>
      <c r="B86" s="449">
        <v>0.54519104675302699</v>
      </c>
      <c r="C86" s="449">
        <v>0.75954404678943255</v>
      </c>
      <c r="D86" s="449">
        <v>5.6454263079657903E-2</v>
      </c>
      <c r="E86" s="449">
        <v>6.5902613463553472E-2</v>
      </c>
      <c r="F86" s="449">
        <v>0.63251650081406863</v>
      </c>
      <c r="G86" s="449">
        <v>0.60173265171890256</v>
      </c>
      <c r="H86" s="449">
        <v>1.8977377389403659E-2</v>
      </c>
      <c r="I86" s="449">
        <v>1.6399965687541238E-2</v>
      </c>
      <c r="J86" s="449">
        <v>0.47824469045946977</v>
      </c>
      <c r="K86" s="449">
        <v>0.65188762924652388</v>
      </c>
      <c r="L86" s="449">
        <v>10.445356477476025</v>
      </c>
      <c r="M86" s="451">
        <v>10.295945573517063</v>
      </c>
      <c r="N86" s="100"/>
      <c r="O86" s="100"/>
      <c r="P86" s="100"/>
      <c r="Q86" s="100"/>
      <c r="R86" s="100"/>
      <c r="S86" s="100"/>
    </row>
    <row r="87" spans="1:19">
      <c r="A87" s="444" t="s">
        <v>209</v>
      </c>
      <c r="B87" s="449">
        <v>0.88193392150862637</v>
      </c>
      <c r="C87" s="449">
        <v>1.0334553012524446</v>
      </c>
      <c r="D87" s="449">
        <v>0.13536897049414254</v>
      </c>
      <c r="E87" s="449">
        <v>0.3680711734551978</v>
      </c>
      <c r="F87" s="449">
        <v>2.2869806692532633</v>
      </c>
      <c r="G87" s="449">
        <v>1.8784638658027641</v>
      </c>
      <c r="H87" s="449">
        <v>3.6633974200579615E-2</v>
      </c>
      <c r="I87" s="449">
        <v>0.8616082505014081</v>
      </c>
      <c r="J87" s="449">
        <v>0.32076557971785263</v>
      </c>
      <c r="K87" s="449">
        <v>0.78848344257778091</v>
      </c>
      <c r="L87" s="449">
        <v>10.962190577958729</v>
      </c>
      <c r="M87" s="451">
        <v>10.753848365047764</v>
      </c>
      <c r="N87" s="100"/>
      <c r="O87" s="100"/>
      <c r="P87" s="100"/>
      <c r="Q87" s="100"/>
      <c r="R87" s="100"/>
      <c r="S87" s="100"/>
    </row>
    <row r="88" spans="1:19">
      <c r="A88" s="444" t="s">
        <v>33</v>
      </c>
      <c r="B88" s="449">
        <v>0.31859103131783167</v>
      </c>
      <c r="C88" s="449">
        <v>0.42674967425401689</v>
      </c>
      <c r="D88" s="449">
        <v>3.2566801943776039E-3</v>
      </c>
      <c r="E88" s="449">
        <v>1.220614487789246E-2</v>
      </c>
      <c r="F88" s="449">
        <v>0.14837853727368799</v>
      </c>
      <c r="G88" s="449">
        <v>0.16455547954952443</v>
      </c>
      <c r="H88" s="449">
        <v>2.1080346457058676E-3</v>
      </c>
      <c r="I88" s="449">
        <v>1.1875114506650106E-3</v>
      </c>
      <c r="J88" s="449">
        <v>1.6055275058313116E-2</v>
      </c>
      <c r="K88" s="449">
        <v>8.3608852525632396E-3</v>
      </c>
      <c r="L88" s="449">
        <v>9.6180704591045796</v>
      </c>
      <c r="M88" s="451">
        <v>10.066782995132844</v>
      </c>
      <c r="N88" s="100"/>
      <c r="O88" s="100"/>
      <c r="P88" s="100"/>
      <c r="Q88" s="100"/>
      <c r="R88" s="100"/>
      <c r="S88" s="100"/>
    </row>
    <row r="89" spans="1:19">
      <c r="A89" s="444" t="s">
        <v>210</v>
      </c>
      <c r="B89" s="449">
        <v>0.41086821037255772</v>
      </c>
      <c r="C89" s="449">
        <v>0.41097194295646683</v>
      </c>
      <c r="D89" s="449">
        <v>1.2452219483267428E-2</v>
      </c>
      <c r="E89" s="449">
        <v>0</v>
      </c>
      <c r="F89" s="449">
        <v>0.13150500455064351</v>
      </c>
      <c r="G89" s="449">
        <v>0.11995491598601146</v>
      </c>
      <c r="H89" s="449">
        <v>5.4950554165138554E-2</v>
      </c>
      <c r="I89" s="449">
        <v>3.0629377423772804E-2</v>
      </c>
      <c r="J89" s="449">
        <v>4.6172919575652394E-2</v>
      </c>
      <c r="K89" s="449">
        <v>0.11962408036367213</v>
      </c>
      <c r="L89" s="449">
        <v>10.992311206154856</v>
      </c>
      <c r="M89" s="451">
        <v>10.558635051491205</v>
      </c>
      <c r="N89" s="100"/>
      <c r="O89" s="100"/>
      <c r="P89" s="100"/>
      <c r="Q89" s="100"/>
      <c r="R89" s="100"/>
      <c r="S89" s="100"/>
    </row>
    <row r="90" spans="1:19">
      <c r="A90" s="444" t="s">
        <v>215</v>
      </c>
      <c r="B90" s="449">
        <v>0.38174628113305059</v>
      </c>
      <c r="C90" s="449">
        <v>0.32140265530412065</v>
      </c>
      <c r="D90" s="449">
        <v>1.9245553400553801E-2</v>
      </c>
      <c r="E90" s="449">
        <v>8.794172771828028E-3</v>
      </c>
      <c r="F90" s="449">
        <v>1.9938103878406142E-2</v>
      </c>
      <c r="G90" s="449">
        <v>4.1495033796259677E-2</v>
      </c>
      <c r="H90" s="449">
        <v>7.3663254704375044E-4</v>
      </c>
      <c r="I90" s="449">
        <v>4.3469826430526676E-3</v>
      </c>
      <c r="J90" s="449">
        <v>0</v>
      </c>
      <c r="K90" s="449">
        <v>1.4905541534696548E-3</v>
      </c>
      <c r="L90" s="449">
        <v>6.2569995727767989</v>
      </c>
      <c r="M90" s="451">
        <v>6.2249563666681125</v>
      </c>
      <c r="N90" s="100"/>
      <c r="O90" s="100"/>
      <c r="P90" s="100"/>
      <c r="Q90" s="100"/>
      <c r="R90" s="100"/>
      <c r="S90" s="100"/>
    </row>
    <row r="91" spans="1:19">
      <c r="A91" s="444" t="s">
        <v>211</v>
      </c>
      <c r="B91" s="449">
        <v>0.27362556069742389</v>
      </c>
      <c r="C91" s="449">
        <v>0.37361442037114551</v>
      </c>
      <c r="D91" s="449">
        <v>4.4080826468652072E-2</v>
      </c>
      <c r="E91" s="449">
        <v>1.629454948364029E-3</v>
      </c>
      <c r="F91" s="449">
        <v>2.18443030061706</v>
      </c>
      <c r="G91" s="449">
        <v>3.1620539943129771</v>
      </c>
      <c r="H91" s="449">
        <v>2.5588273560733895E-2</v>
      </c>
      <c r="I91" s="449">
        <v>9.2726537494225315E-3</v>
      </c>
      <c r="J91" s="449">
        <v>7.8984358613762684E-2</v>
      </c>
      <c r="K91" s="449">
        <v>0.13268890895252913</v>
      </c>
      <c r="L91" s="449">
        <v>10.37819994119717</v>
      </c>
      <c r="M91" s="451">
        <v>10.52065129828323</v>
      </c>
      <c r="N91" s="100"/>
      <c r="O91" s="100"/>
      <c r="P91" s="100"/>
      <c r="Q91" s="100"/>
      <c r="R91" s="100"/>
      <c r="S91" s="100"/>
    </row>
    <row r="92" spans="1:19">
      <c r="A92" s="444" t="s">
        <v>212</v>
      </c>
      <c r="B92" s="449">
        <v>0.26625742904460242</v>
      </c>
      <c r="C92" s="449">
        <v>0.38793325375020887</v>
      </c>
      <c r="D92" s="449">
        <v>6.2703483187921526E-3</v>
      </c>
      <c r="E92" s="449">
        <v>4.7633295647806339E-3</v>
      </c>
      <c r="F92" s="449">
        <v>0.24008075921291322</v>
      </c>
      <c r="G92" s="449">
        <v>0.22969917400790882</v>
      </c>
      <c r="H92" s="449">
        <v>1.0303667420967453E-2</v>
      </c>
      <c r="I92" s="449">
        <v>2.6227253632825761E-3</v>
      </c>
      <c r="J92" s="449">
        <v>0.14108377957270921</v>
      </c>
      <c r="K92" s="449">
        <v>0.23959437949292481</v>
      </c>
      <c r="L92" s="449">
        <v>9.8551649373670056</v>
      </c>
      <c r="M92" s="451">
        <v>9.9546421392139841</v>
      </c>
      <c r="N92" s="100"/>
      <c r="O92" s="100"/>
      <c r="P92" s="100"/>
      <c r="Q92" s="100"/>
      <c r="R92" s="100"/>
      <c r="S92" s="100"/>
    </row>
    <row r="93" spans="1:19">
      <c r="A93" s="444" t="s">
        <v>107</v>
      </c>
      <c r="B93" s="449">
        <v>0.16351504395517932</v>
      </c>
      <c r="C93" s="449">
        <v>0.14747090188080217</v>
      </c>
      <c r="D93" s="449">
        <v>8.911376545220169E-2</v>
      </c>
      <c r="E93" s="449">
        <v>0.10648601512338722</v>
      </c>
      <c r="F93" s="449">
        <v>0.84172062757924015</v>
      </c>
      <c r="G93" s="449">
        <v>0.69223974215844963</v>
      </c>
      <c r="H93" s="449">
        <v>7.7913948702524631E-3</v>
      </c>
      <c r="I93" s="449">
        <v>3.5471427731719195E-4</v>
      </c>
      <c r="J93" s="449">
        <v>3.9495726848130963E-2</v>
      </c>
      <c r="K93" s="449">
        <v>4.4094075553562428E-2</v>
      </c>
      <c r="L93" s="449">
        <v>6.720786728161757</v>
      </c>
      <c r="M93" s="451">
        <v>7.1200352931218074</v>
      </c>
      <c r="N93" s="100"/>
      <c r="O93" s="100"/>
      <c r="P93" s="100"/>
      <c r="Q93" s="100"/>
      <c r="R93" s="100"/>
      <c r="S93" s="100"/>
    </row>
    <row r="94" spans="1:19">
      <c r="A94" s="444" t="s">
        <v>108</v>
      </c>
      <c r="B94" s="449">
        <v>0.31542663825513062</v>
      </c>
      <c r="C94" s="449">
        <v>0.12798302295633546</v>
      </c>
      <c r="D94" s="449">
        <v>1.9135367991868019E-2</v>
      </c>
      <c r="E94" s="449">
        <v>0</v>
      </c>
      <c r="F94" s="449">
        <v>4.6882803366899907E-2</v>
      </c>
      <c r="G94" s="449">
        <v>0.12693319780140067</v>
      </c>
      <c r="H94" s="449">
        <v>0</v>
      </c>
      <c r="I94" s="449">
        <v>0</v>
      </c>
      <c r="J94" s="449">
        <v>1.2772404212584335E-3</v>
      </c>
      <c r="K94" s="449">
        <v>0</v>
      </c>
      <c r="L94" s="449">
        <v>8.7694573543778453</v>
      </c>
      <c r="M94" s="451">
        <v>7.9733706304650758</v>
      </c>
      <c r="N94" s="100"/>
      <c r="O94" s="100"/>
      <c r="P94" s="100"/>
      <c r="Q94" s="100"/>
      <c r="R94" s="100"/>
      <c r="S94" s="100"/>
    </row>
    <row r="95" spans="1:19" ht="13.8" thickBot="1">
      <c r="A95" s="453"/>
      <c r="B95" s="454"/>
      <c r="C95" s="454"/>
      <c r="D95" s="454"/>
      <c r="E95" s="454"/>
      <c r="F95" s="454"/>
      <c r="G95" s="454"/>
      <c r="H95" s="454"/>
      <c r="I95" s="454"/>
      <c r="J95" s="454"/>
      <c r="K95" s="454"/>
      <c r="L95" s="454"/>
      <c r="M95" s="455"/>
      <c r="N95" s="100"/>
      <c r="O95" s="100"/>
      <c r="P95" s="100"/>
      <c r="Q95" s="100"/>
      <c r="R95" s="100"/>
      <c r="S95" s="100"/>
    </row>
    <row r="96" spans="1:19" ht="13.8" thickBot="1">
      <c r="A96" s="459" t="s">
        <v>35</v>
      </c>
      <c r="B96" s="460">
        <v>0.29436206838057438</v>
      </c>
      <c r="C96" s="460">
        <v>0.29733669745135749</v>
      </c>
      <c r="D96" s="460">
        <v>0.68109376976872593</v>
      </c>
      <c r="E96" s="460">
        <v>0.86467597486277903</v>
      </c>
      <c r="F96" s="460">
        <v>0.7171895843354662</v>
      </c>
      <c r="G96" s="460">
        <v>0.79480589523336853</v>
      </c>
      <c r="H96" s="460">
        <v>1.7891518352940332</v>
      </c>
      <c r="I96" s="460">
        <v>1.6858408473286599</v>
      </c>
      <c r="J96" s="460">
        <v>0.33478180338484792</v>
      </c>
      <c r="K96" s="460">
        <v>0.39876790494143383</v>
      </c>
      <c r="L96" s="460">
        <v>5.8585656110647104</v>
      </c>
      <c r="M96" s="461">
        <v>6.0389276503744735</v>
      </c>
      <c r="N96" s="95"/>
      <c r="O96" s="95"/>
      <c r="P96" s="95"/>
      <c r="Q96" s="95"/>
      <c r="R96" s="95"/>
      <c r="S96" s="95"/>
    </row>
    <row r="97" spans="1:9" ht="24" customHeight="1">
      <c r="A97" s="462"/>
      <c r="B97" s="97"/>
      <c r="C97" s="463"/>
      <c r="D97" s="97"/>
      <c r="E97" s="464"/>
      <c r="F97" s="101"/>
      <c r="G97" s="464"/>
      <c r="H97" s="101"/>
      <c r="I97" s="101"/>
    </row>
    <row r="98" spans="1:9" ht="22.8">
      <c r="A98" s="102"/>
      <c r="B98" s="97"/>
      <c r="C98" s="97"/>
      <c r="D98" s="97"/>
      <c r="E98" s="101"/>
      <c r="F98" s="101"/>
      <c r="G98" s="101"/>
      <c r="H98" s="95"/>
      <c r="I98" s="95"/>
    </row>
    <row r="99" spans="1:9">
      <c r="A99" s="103"/>
      <c r="B99" s="95"/>
      <c r="C99" s="95"/>
      <c r="D99" s="95"/>
      <c r="E99" s="95"/>
      <c r="F99" s="95"/>
      <c r="G99" s="95"/>
      <c r="H99" s="95"/>
      <c r="I99" s="95"/>
    </row>
    <row r="100" spans="1:9">
      <c r="A100" s="103"/>
      <c r="B100" s="95"/>
      <c r="C100" s="95"/>
      <c r="D100" s="95"/>
      <c r="E100" s="95"/>
      <c r="F100" s="95"/>
      <c r="G100" s="95"/>
      <c r="H100" s="95"/>
      <c r="I100" s="95"/>
    </row>
    <row r="101" spans="1:9">
      <c r="A101" s="104"/>
      <c r="B101" s="95"/>
      <c r="C101" s="95"/>
      <c r="D101" s="95"/>
      <c r="E101" s="95"/>
      <c r="F101" s="95"/>
      <c r="G101" s="95"/>
      <c r="H101" s="95"/>
      <c r="I101" s="95"/>
    </row>
    <row r="102" spans="1:9">
      <c r="A102" s="104"/>
      <c r="B102" s="95"/>
      <c r="C102" s="95"/>
      <c r="D102" s="95"/>
      <c r="E102" s="95"/>
      <c r="F102" s="95"/>
      <c r="G102" s="95"/>
      <c r="H102" s="95"/>
      <c r="I102" s="95"/>
    </row>
  </sheetData>
  <mergeCells count="17">
    <mergeCell ref="A5:A7"/>
    <mergeCell ref="A52:A55"/>
    <mergeCell ref="A3:M3"/>
    <mergeCell ref="A1:M1"/>
    <mergeCell ref="B52:M52"/>
    <mergeCell ref="B53:C54"/>
    <mergeCell ref="D53:E54"/>
    <mergeCell ref="F53:G54"/>
    <mergeCell ref="H53:I54"/>
    <mergeCell ref="J53:K54"/>
    <mergeCell ref="L53:M54"/>
    <mergeCell ref="A4:I4"/>
    <mergeCell ref="B5:I5"/>
    <mergeCell ref="B6:C6"/>
    <mergeCell ref="D6:E6"/>
    <mergeCell ref="F6:G6"/>
    <mergeCell ref="H6:I6"/>
  </mergeCells>
  <printOptions horizontalCentered="1"/>
  <pageMargins left="0.28999999999999998" right="0.17" top="0.33" bottom="0.98425196850393704" header="0" footer="0"/>
  <pageSetup paperSize="9" scale="4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M99"/>
  <sheetViews>
    <sheetView showGridLines="0" view="pageBreakPreview" zoomScale="75" zoomScaleNormal="75" zoomScaleSheetLayoutView="75" workbookViewId="0">
      <selection activeCell="A35" sqref="A35"/>
    </sheetView>
  </sheetViews>
  <sheetFormatPr baseColWidth="10" defaultColWidth="8.44140625" defaultRowHeight="13.2"/>
  <cols>
    <col min="1" max="1" width="79.33203125" style="53" customWidth="1"/>
    <col min="2" max="2" width="20.109375" style="54" customWidth="1"/>
    <col min="3" max="5" width="16.6640625" style="54" customWidth="1"/>
    <col min="6" max="6" width="16.6640625" style="49" customWidth="1"/>
    <col min="7" max="7" width="9.33203125" style="53" hidden="1" customWidth="1"/>
    <col min="8" max="8" width="9.33203125" style="53" customWidth="1"/>
    <col min="9" max="9" width="9.88671875" style="58" bestFit="1" customWidth="1"/>
    <col min="10" max="10" width="8.44140625" style="53" customWidth="1"/>
    <col min="11" max="11" width="10.88671875" style="58" bestFit="1" customWidth="1"/>
    <col min="12" max="16384" width="8.44140625" style="53"/>
  </cols>
  <sheetData>
    <row r="1" spans="1:11" s="15" customFormat="1" ht="18">
      <c r="A1" s="466" t="s">
        <v>216</v>
      </c>
      <c r="B1" s="466"/>
      <c r="C1" s="466"/>
      <c r="D1" s="466"/>
      <c r="E1" s="466"/>
      <c r="F1" s="466"/>
      <c r="G1" s="62"/>
      <c r="H1" s="58"/>
      <c r="I1" s="32"/>
      <c r="K1" s="32"/>
    </row>
    <row r="2" spans="1:11" ht="13.2" customHeight="1">
      <c r="A2" s="144"/>
      <c r="B2" s="145"/>
      <c r="C2" s="145"/>
      <c r="D2" s="145"/>
      <c r="E2" s="145"/>
      <c r="F2" s="145"/>
      <c r="G2" s="63"/>
      <c r="H2" s="58"/>
    </row>
    <row r="3" spans="1:11" ht="15" customHeight="1">
      <c r="A3" s="474" t="s">
        <v>259</v>
      </c>
      <c r="B3" s="474"/>
      <c r="C3" s="474"/>
      <c r="D3" s="474"/>
      <c r="E3" s="474"/>
      <c r="F3" s="474"/>
      <c r="G3" s="64"/>
      <c r="H3" s="65"/>
      <c r="J3" s="58"/>
      <c r="K3" s="53"/>
    </row>
    <row r="4" spans="1:11" ht="15" thickBot="1">
      <c r="A4" s="112"/>
      <c r="B4" s="184"/>
      <c r="C4" s="184"/>
      <c r="D4" s="184"/>
      <c r="E4" s="184"/>
      <c r="F4" s="113"/>
      <c r="G4" s="66"/>
      <c r="H4" s="67"/>
    </row>
    <row r="5" spans="1:11" ht="32.25" customHeight="1">
      <c r="A5" s="477" t="s">
        <v>17</v>
      </c>
      <c r="B5" s="480" t="s">
        <v>1</v>
      </c>
      <c r="C5" s="480"/>
      <c r="D5" s="480" t="s">
        <v>2</v>
      </c>
      <c r="E5" s="480" t="s">
        <v>2</v>
      </c>
      <c r="F5" s="485" t="s">
        <v>271</v>
      </c>
      <c r="G5" s="68"/>
      <c r="H5" s="69"/>
    </row>
    <row r="6" spans="1:11" ht="13.2" customHeight="1">
      <c r="A6" s="478"/>
      <c r="B6" s="481" t="s">
        <v>3</v>
      </c>
      <c r="C6" s="483" t="s">
        <v>55</v>
      </c>
      <c r="D6" s="481" t="s">
        <v>3</v>
      </c>
      <c r="E6" s="483" t="s">
        <v>55</v>
      </c>
      <c r="F6" s="486"/>
      <c r="G6" s="68"/>
      <c r="H6" s="69"/>
    </row>
    <row r="7" spans="1:11" ht="24" customHeight="1" thickBot="1">
      <c r="A7" s="479"/>
      <c r="B7" s="482"/>
      <c r="C7" s="484"/>
      <c r="D7" s="482"/>
      <c r="E7" s="484"/>
      <c r="F7" s="487"/>
      <c r="G7" s="68"/>
      <c r="H7" s="69"/>
      <c r="K7" s="53"/>
    </row>
    <row r="8" spans="1:11" ht="24.75" customHeight="1">
      <c r="A8" s="192" t="s">
        <v>124</v>
      </c>
      <c r="B8" s="193">
        <v>3554</v>
      </c>
      <c r="C8" s="194">
        <v>16.281093957579365</v>
      </c>
      <c r="D8" s="193">
        <v>4550</v>
      </c>
      <c r="E8" s="195">
        <v>17.449664429530202</v>
      </c>
      <c r="F8" s="196">
        <v>34.041337710582823</v>
      </c>
      <c r="G8" s="66"/>
      <c r="H8" s="69"/>
      <c r="J8" s="58"/>
      <c r="K8" s="53"/>
    </row>
    <row r="9" spans="1:11" ht="12.75" customHeight="1">
      <c r="A9" s="197" t="s">
        <v>125</v>
      </c>
      <c r="B9" s="198">
        <v>610</v>
      </c>
      <c r="C9" s="199">
        <v>2.7944477529891429</v>
      </c>
      <c r="D9" s="198">
        <v>885</v>
      </c>
      <c r="E9" s="158">
        <v>3.3940556088207097</v>
      </c>
      <c r="F9" s="200">
        <v>4.1389644767013429</v>
      </c>
      <c r="G9" s="41"/>
      <c r="H9" s="69"/>
      <c r="J9" s="58"/>
      <c r="K9" s="53"/>
    </row>
    <row r="10" spans="1:11" ht="12.75" customHeight="1">
      <c r="A10" s="197" t="s">
        <v>126</v>
      </c>
      <c r="B10" s="198">
        <v>1452</v>
      </c>
      <c r="C10" s="199">
        <v>6.651701864492189</v>
      </c>
      <c r="D10" s="198">
        <v>1843</v>
      </c>
      <c r="E10" s="158">
        <v>7.068072866730585</v>
      </c>
      <c r="F10" s="200">
        <v>16.1001354405523</v>
      </c>
      <c r="G10" s="41"/>
      <c r="H10" s="69"/>
      <c r="J10" s="58"/>
      <c r="K10" s="53"/>
    </row>
    <row r="11" spans="1:11" ht="12.75" customHeight="1">
      <c r="A11" s="197" t="s">
        <v>127</v>
      </c>
      <c r="B11" s="198">
        <v>1689</v>
      </c>
      <c r="C11" s="199">
        <v>7.7374135324568236</v>
      </c>
      <c r="D11" s="198">
        <v>2056</v>
      </c>
      <c r="E11" s="158">
        <v>7.8849472674976031</v>
      </c>
      <c r="F11" s="200">
        <v>8.9023741838970469</v>
      </c>
      <c r="G11" s="66"/>
      <c r="H11" s="69"/>
      <c r="J11" s="58"/>
      <c r="K11" s="53"/>
    </row>
    <row r="12" spans="1:11" ht="12.75" customHeight="1">
      <c r="A12" s="197" t="s">
        <v>128</v>
      </c>
      <c r="B12" s="198">
        <v>1695</v>
      </c>
      <c r="C12" s="199">
        <v>7.7648999037977005</v>
      </c>
      <c r="D12" s="198">
        <v>2015</v>
      </c>
      <c r="E12" s="158">
        <v>7.7277085330776609</v>
      </c>
      <c r="F12" s="200">
        <v>12.434595386787754</v>
      </c>
      <c r="G12" s="66"/>
      <c r="H12" s="69"/>
      <c r="J12" s="58"/>
      <c r="K12" s="53"/>
    </row>
    <row r="13" spans="1:11" ht="12.75" customHeight="1">
      <c r="A13" s="197" t="s">
        <v>129</v>
      </c>
      <c r="B13" s="198">
        <v>389</v>
      </c>
      <c r="C13" s="199">
        <v>1.782033075266847</v>
      </c>
      <c r="D13" s="198">
        <v>522</v>
      </c>
      <c r="E13" s="158">
        <v>2.0019175455417066</v>
      </c>
      <c r="F13" s="200">
        <v>3.1932239823195769</v>
      </c>
      <c r="G13" s="66"/>
      <c r="H13" s="69"/>
      <c r="J13" s="58"/>
      <c r="K13" s="53"/>
    </row>
    <row r="14" spans="1:11" ht="12.75" customHeight="1">
      <c r="A14" s="197" t="s">
        <v>130</v>
      </c>
      <c r="B14" s="198">
        <v>11676</v>
      </c>
      <c r="C14" s="199">
        <v>53.488478629346282</v>
      </c>
      <c r="D14" s="198">
        <v>13157</v>
      </c>
      <c r="E14" s="158">
        <v>50.458293384467879</v>
      </c>
      <c r="F14" s="200">
        <v>13.224596662975328</v>
      </c>
      <c r="G14" s="66"/>
      <c r="H14" s="69"/>
      <c r="J14" s="58"/>
      <c r="K14" s="53"/>
    </row>
    <row r="15" spans="1:11" ht="12.75" customHeight="1">
      <c r="A15" s="197" t="s">
        <v>131</v>
      </c>
      <c r="B15" s="198">
        <v>764</v>
      </c>
      <c r="C15" s="199">
        <v>3.4999312840716477</v>
      </c>
      <c r="D15" s="198">
        <v>1047</v>
      </c>
      <c r="E15" s="158">
        <v>4.0153403643336532</v>
      </c>
      <c r="F15" s="200">
        <v>7.9647721561838258</v>
      </c>
      <c r="G15" s="18"/>
      <c r="H15" s="58"/>
      <c r="J15" s="58"/>
      <c r="K15" s="53"/>
    </row>
    <row r="16" spans="1:11" ht="12.75" customHeight="1" thickBot="1">
      <c r="A16" s="201"/>
      <c r="B16" s="202"/>
      <c r="C16" s="203"/>
      <c r="D16" s="204"/>
      <c r="E16" s="203"/>
      <c r="F16" s="205"/>
      <c r="G16" s="18"/>
      <c r="H16" s="58"/>
      <c r="J16" s="58"/>
      <c r="K16" s="53"/>
    </row>
    <row r="17" spans="1:13" ht="12.75" customHeight="1" thickBot="1">
      <c r="A17" s="188" t="s">
        <v>66</v>
      </c>
      <c r="B17" s="189">
        <f>SUM(B8:B16)</f>
        <v>21829</v>
      </c>
      <c r="C17" s="190">
        <v>99.999999999999986</v>
      </c>
      <c r="D17" s="189">
        <f>D8+D9+D10+D11+D12+D13+D14+D15</f>
        <v>26075</v>
      </c>
      <c r="E17" s="190">
        <v>100</v>
      </c>
      <c r="F17" s="191">
        <v>100</v>
      </c>
      <c r="H17" s="58"/>
      <c r="J17" s="58"/>
      <c r="K17" s="53"/>
    </row>
    <row r="18" spans="1:13" ht="12.75" customHeight="1">
      <c r="A18" s="164" t="s">
        <v>258</v>
      </c>
      <c r="B18" s="185"/>
      <c r="C18" s="185"/>
      <c r="D18" s="186"/>
      <c r="E18" s="186"/>
      <c r="F18" s="187"/>
      <c r="H18" s="58"/>
      <c r="J18" s="58"/>
      <c r="K18" s="53"/>
    </row>
    <row r="19" spans="1:13" ht="12.75" customHeight="1">
      <c r="A19" s="164" t="s">
        <v>270</v>
      </c>
      <c r="B19" s="180"/>
      <c r="C19" s="181"/>
      <c r="D19" s="180"/>
      <c r="E19" s="181"/>
      <c r="F19" s="181"/>
      <c r="H19" s="58"/>
      <c r="J19" s="58"/>
      <c r="K19" s="53"/>
    </row>
    <row r="20" spans="1:13" ht="13.5" customHeight="1">
      <c r="A20" s="182" t="s">
        <v>251</v>
      </c>
      <c r="B20" s="181"/>
      <c r="C20" s="181"/>
      <c r="D20" s="181"/>
      <c r="E20" s="181"/>
      <c r="F20" s="183"/>
    </row>
    <row r="21" spans="1:13" ht="31.5" customHeight="1">
      <c r="A21" s="115"/>
      <c r="B21" s="116"/>
      <c r="C21" s="116"/>
      <c r="D21" s="117"/>
      <c r="E21" s="117"/>
      <c r="F21" s="118"/>
    </row>
    <row r="22" spans="1:13" ht="12.75" customHeight="1">
      <c r="A22" s="2"/>
      <c r="B22" s="59"/>
      <c r="C22" s="59"/>
      <c r="F22" s="60"/>
    </row>
    <row r="23" spans="1:13" ht="12.75" customHeight="1">
      <c r="A23" s="2"/>
      <c r="B23" s="50"/>
      <c r="C23" s="475"/>
      <c r="D23" s="475"/>
      <c r="E23" s="475"/>
      <c r="F23" s="60"/>
    </row>
    <row r="24" spans="1:13" ht="12.75" customHeight="1">
      <c r="A24" s="2"/>
      <c r="B24" s="51"/>
      <c r="C24" s="51"/>
      <c r="F24" s="60"/>
    </row>
    <row r="25" spans="1:13" ht="12.75" customHeight="1">
      <c r="A25" s="42"/>
      <c r="B25" s="59"/>
      <c r="C25" s="59"/>
      <c r="F25" s="60"/>
    </row>
    <row r="26" spans="1:13" ht="12.75" customHeight="1">
      <c r="A26" s="2"/>
      <c r="B26" s="59"/>
      <c r="C26" s="59"/>
      <c r="F26" s="60"/>
    </row>
    <row r="27" spans="1:13" ht="12.75" customHeight="1">
      <c r="A27" s="2"/>
      <c r="B27" s="52"/>
      <c r="C27" s="476"/>
      <c r="D27" s="476"/>
      <c r="F27" s="60"/>
    </row>
    <row r="28" spans="1:13" ht="12.75" customHeight="1">
      <c r="A28" s="70"/>
      <c r="B28" s="60"/>
      <c r="C28" s="60"/>
      <c r="F28" s="60"/>
    </row>
    <row r="29" spans="1:13" ht="12.75" customHeight="1">
      <c r="A29" s="70"/>
      <c r="B29" s="60"/>
      <c r="C29" s="60"/>
      <c r="F29" s="60"/>
    </row>
    <row r="30" spans="1:13" ht="12.75" customHeight="1">
      <c r="A30"/>
      <c r="F30" s="60"/>
    </row>
    <row r="31" spans="1:13">
      <c r="A31"/>
      <c r="F31" s="60"/>
    </row>
    <row r="32" spans="1:13">
      <c r="A32" s="54"/>
      <c r="B32" s="49"/>
      <c r="C32" s="49"/>
      <c r="D32" s="70"/>
      <c r="E32" s="70"/>
      <c r="F32" s="37"/>
      <c r="G32" s="37"/>
      <c r="H32" s="37"/>
      <c r="I32" s="38"/>
      <c r="J32" s="37"/>
      <c r="K32" s="38"/>
      <c r="L32" s="37"/>
      <c r="M32" s="37"/>
    </row>
    <row r="33" spans="1:6">
      <c r="A33" s="54"/>
      <c r="B33" s="49"/>
      <c r="C33" s="49"/>
      <c r="D33" s="70"/>
      <c r="E33" s="70"/>
      <c r="F33" s="53"/>
    </row>
    <row r="34" spans="1:6">
      <c r="A34" s="54"/>
      <c r="B34" s="49"/>
      <c r="C34" s="49"/>
      <c r="D34" s="70"/>
      <c r="E34" s="70"/>
      <c r="F34" s="53"/>
    </row>
    <row r="35" spans="1:6">
      <c r="A35" s="54"/>
      <c r="B35" s="49"/>
      <c r="C35" s="49"/>
      <c r="D35" s="70"/>
      <c r="E35" s="70"/>
      <c r="F35" s="53"/>
    </row>
    <row r="36" spans="1:6">
      <c r="A36" s="54"/>
      <c r="B36" s="49"/>
      <c r="C36" s="49"/>
      <c r="D36" s="70"/>
      <c r="E36" s="70"/>
      <c r="F36" s="53"/>
    </row>
    <row r="37" spans="1:6">
      <c r="A37" s="54"/>
      <c r="B37" s="49"/>
      <c r="C37" s="49"/>
      <c r="D37" s="70"/>
      <c r="E37" s="70"/>
      <c r="F37" s="53"/>
    </row>
    <row r="38" spans="1:6">
      <c r="A38" s="54"/>
      <c r="B38" s="49"/>
      <c r="C38" s="49"/>
      <c r="D38" s="70"/>
      <c r="E38" s="70"/>
      <c r="F38" s="53"/>
    </row>
    <row r="39" spans="1:6">
      <c r="A39" s="54"/>
      <c r="B39" s="49"/>
      <c r="C39" s="49"/>
      <c r="D39" s="70"/>
      <c r="E39" s="70"/>
      <c r="F39" s="53"/>
    </row>
    <row r="40" spans="1:6">
      <c r="A40" s="54"/>
      <c r="B40" s="49"/>
      <c r="C40" s="49"/>
      <c r="D40" s="70"/>
      <c r="E40" s="70"/>
      <c r="F40" s="53"/>
    </row>
    <row r="41" spans="1:6">
      <c r="A41" s="54"/>
      <c r="B41" s="49"/>
      <c r="C41" s="49"/>
      <c r="D41" s="70"/>
      <c r="E41" s="70"/>
      <c r="F41" s="53"/>
    </row>
    <row r="42" spans="1:6">
      <c r="A42" s="54"/>
      <c r="B42" s="49"/>
      <c r="C42" s="49"/>
      <c r="D42" s="70"/>
      <c r="E42" s="70"/>
      <c r="F42" s="53"/>
    </row>
    <row r="91" spans="1:1">
      <c r="A91" s="105">
        <v>935585</v>
      </c>
    </row>
    <row r="92" spans="1:1">
      <c r="A92" s="105">
        <v>192113</v>
      </c>
    </row>
    <row r="93" spans="1:1">
      <c r="A93" s="105">
        <v>392268</v>
      </c>
    </row>
    <row r="94" spans="1:1">
      <c r="A94" s="105">
        <v>294068</v>
      </c>
    </row>
    <row r="95" spans="1:1">
      <c r="A95" s="105">
        <v>435762</v>
      </c>
    </row>
    <row r="96" spans="1:1">
      <c r="A96" s="105">
        <v>81540</v>
      </c>
    </row>
    <row r="97" spans="1:1">
      <c r="A97" s="105">
        <v>396346</v>
      </c>
    </row>
    <row r="98" spans="1:1">
      <c r="A98" s="105">
        <v>594211</v>
      </c>
    </row>
    <row r="99" spans="1:1">
      <c r="A99" s="105">
        <v>217490</v>
      </c>
    </row>
  </sheetData>
  <mergeCells count="12">
    <mergeCell ref="C23:E23"/>
    <mergeCell ref="C27:D27"/>
    <mergeCell ref="A1:F1"/>
    <mergeCell ref="A5:A7"/>
    <mergeCell ref="D5:E5"/>
    <mergeCell ref="D6:D7"/>
    <mergeCell ref="B6:B7"/>
    <mergeCell ref="C6:C7"/>
    <mergeCell ref="E6:E7"/>
    <mergeCell ref="B5:C5"/>
    <mergeCell ref="A3:F3"/>
    <mergeCell ref="F5:F7"/>
  </mergeCells>
  <phoneticPr fontId="11" type="noConversion"/>
  <hyperlinks>
    <hyperlink ref="A20" r:id="rId1" display="Enlace" xr:uid="{00000000-0004-0000-0100-000000000000}"/>
  </hyperlinks>
  <printOptions horizontalCentered="1"/>
  <pageMargins left="0.78740157480314965" right="0.78740157480314965" top="0.59055118110236227" bottom="0.98425196850393704" header="0" footer="0"/>
  <pageSetup paperSize="9" scale="4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1">
    <pageSetUpPr fitToPage="1"/>
  </sheetPr>
  <dimension ref="A1:J31"/>
  <sheetViews>
    <sheetView showGridLines="0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/>
  <cols>
    <col min="1" max="1" width="74.109375" style="53" customWidth="1"/>
    <col min="2" max="2" width="18.44140625" style="61" customWidth="1"/>
    <col min="3" max="7" width="12.6640625" style="61" customWidth="1"/>
    <col min="8" max="8" width="6.6640625" style="53" customWidth="1"/>
    <col min="9" max="9" width="12.6640625" style="53" customWidth="1"/>
    <col min="10" max="16384" width="11.44140625" style="53"/>
  </cols>
  <sheetData>
    <row r="1" spans="1:10" s="15" customFormat="1" ht="18" customHeight="1">
      <c r="A1" s="488" t="s">
        <v>216</v>
      </c>
      <c r="B1" s="488"/>
      <c r="C1" s="488"/>
      <c r="D1" s="488"/>
      <c r="E1" s="488"/>
      <c r="F1" s="488"/>
      <c r="G1" s="488"/>
    </row>
    <row r="2" spans="1:10" ht="12.75" customHeight="1">
      <c r="A2" s="209"/>
      <c r="B2" s="145"/>
      <c r="C2" s="145"/>
      <c r="D2" s="145"/>
      <c r="E2" s="145"/>
      <c r="F2" s="145"/>
      <c r="G2" s="145"/>
    </row>
    <row r="3" spans="1:10" ht="15" customHeight="1">
      <c r="A3" s="474" t="s">
        <v>244</v>
      </c>
      <c r="B3" s="474"/>
      <c r="C3" s="474"/>
      <c r="D3" s="474"/>
      <c r="E3" s="474"/>
      <c r="F3" s="474"/>
      <c r="G3" s="474"/>
      <c r="H3" s="58"/>
      <c r="I3" s="58"/>
      <c r="J3" s="58"/>
    </row>
    <row r="4" spans="1:10" ht="15" customHeight="1">
      <c r="A4" s="474" t="s">
        <v>260</v>
      </c>
      <c r="B4" s="474"/>
      <c r="C4" s="474"/>
      <c r="D4" s="474"/>
      <c r="E4" s="474"/>
      <c r="F4" s="474"/>
      <c r="G4" s="474"/>
      <c r="H4" s="58"/>
      <c r="I4" s="58"/>
      <c r="J4" s="58"/>
    </row>
    <row r="5" spans="1:10" ht="12.75" customHeight="1" thickBot="1">
      <c r="A5" s="143"/>
      <c r="B5" s="143"/>
      <c r="C5" s="143"/>
      <c r="D5" s="143"/>
      <c r="E5" s="143"/>
      <c r="F5" s="143"/>
      <c r="G5" s="222"/>
      <c r="H5" s="58"/>
      <c r="I5" s="58"/>
      <c r="J5" s="58"/>
    </row>
    <row r="6" spans="1:10" ht="18.75" customHeight="1">
      <c r="A6" s="489" t="s">
        <v>17</v>
      </c>
      <c r="B6" s="491" t="s">
        <v>1</v>
      </c>
      <c r="C6" s="491"/>
      <c r="D6" s="491"/>
      <c r="E6" s="491" t="s">
        <v>2</v>
      </c>
      <c r="F6" s="491"/>
      <c r="G6" s="492"/>
      <c r="I6" s="56"/>
    </row>
    <row r="7" spans="1:10" ht="33" customHeight="1" thickBot="1">
      <c r="A7" s="490"/>
      <c r="B7" s="223">
        <v>2020</v>
      </c>
      <c r="C7" s="223">
        <v>2021</v>
      </c>
      <c r="D7" s="224" t="s">
        <v>261</v>
      </c>
      <c r="E7" s="223">
        <v>2020</v>
      </c>
      <c r="F7" s="223">
        <v>2021</v>
      </c>
      <c r="G7" s="225" t="s">
        <v>261</v>
      </c>
      <c r="H7" s="56"/>
      <c r="I7" s="51"/>
    </row>
    <row r="8" spans="1:10" ht="25.5" customHeight="1">
      <c r="A8" s="210" t="s">
        <v>124</v>
      </c>
      <c r="B8" s="211">
        <v>3641</v>
      </c>
      <c r="C8" s="212">
        <v>3554</v>
      </c>
      <c r="D8" s="213">
        <f t="shared" ref="D8:D15" si="0">((C8-B8)/B8)*100</f>
        <v>-2.3894534468552595</v>
      </c>
      <c r="E8" s="211">
        <v>4640</v>
      </c>
      <c r="F8" s="211">
        <v>4550</v>
      </c>
      <c r="G8" s="214">
        <f>((F8-E8)/E8)*100</f>
        <v>-1.9396551724137931</v>
      </c>
      <c r="I8" s="72"/>
    </row>
    <row r="9" spans="1:10" ht="12.75" customHeight="1">
      <c r="A9" s="215" t="s">
        <v>125</v>
      </c>
      <c r="B9" s="216">
        <v>619</v>
      </c>
      <c r="C9" s="146">
        <v>610</v>
      </c>
      <c r="D9" s="147">
        <f t="shared" si="0"/>
        <v>-1.4539579967689822</v>
      </c>
      <c r="E9" s="216">
        <v>881</v>
      </c>
      <c r="F9" s="216">
        <v>885</v>
      </c>
      <c r="G9" s="217">
        <f t="shared" ref="G9:G15" si="1">((F9-E9)/E9)*100</f>
        <v>0.45402951191827468</v>
      </c>
      <c r="I9" s="51"/>
    </row>
    <row r="10" spans="1:10" ht="12.75" customHeight="1">
      <c r="A10" s="215" t="s">
        <v>126</v>
      </c>
      <c r="B10" s="216">
        <v>1456</v>
      </c>
      <c r="C10" s="146">
        <v>1452</v>
      </c>
      <c r="D10" s="147">
        <f t="shared" si="0"/>
        <v>-0.27472527472527475</v>
      </c>
      <c r="E10" s="216">
        <v>1842</v>
      </c>
      <c r="F10" s="216">
        <v>1843</v>
      </c>
      <c r="G10" s="217">
        <f t="shared" si="1"/>
        <v>5.428881650380022E-2</v>
      </c>
      <c r="I10" s="72"/>
    </row>
    <row r="11" spans="1:10" ht="12.75" customHeight="1">
      <c r="A11" s="215" t="s">
        <v>127</v>
      </c>
      <c r="B11" s="216">
        <v>1670</v>
      </c>
      <c r="C11" s="146">
        <v>1689</v>
      </c>
      <c r="D11" s="147">
        <f t="shared" si="0"/>
        <v>1.1377245508982037</v>
      </c>
      <c r="E11" s="216">
        <v>2026</v>
      </c>
      <c r="F11" s="216">
        <v>2056</v>
      </c>
      <c r="G11" s="217">
        <f t="shared" si="1"/>
        <v>1.4807502467917077</v>
      </c>
      <c r="I11" s="51"/>
    </row>
    <row r="12" spans="1:10" ht="12.75" customHeight="1">
      <c r="A12" s="215" t="s">
        <v>128</v>
      </c>
      <c r="B12" s="216">
        <v>1726</v>
      </c>
      <c r="C12" s="146">
        <v>1695</v>
      </c>
      <c r="D12" s="147">
        <f t="shared" si="0"/>
        <v>-1.7960602549246814</v>
      </c>
      <c r="E12" s="216">
        <v>2043</v>
      </c>
      <c r="F12" s="216">
        <v>2015</v>
      </c>
      <c r="G12" s="217">
        <f t="shared" si="1"/>
        <v>-1.3705335291238374</v>
      </c>
      <c r="I12" s="72"/>
    </row>
    <row r="13" spans="1:10" ht="12.75" customHeight="1">
      <c r="A13" s="215" t="s">
        <v>129</v>
      </c>
      <c r="B13" s="216">
        <v>407</v>
      </c>
      <c r="C13" s="146">
        <v>389</v>
      </c>
      <c r="D13" s="147">
        <f t="shared" si="0"/>
        <v>-4.4226044226044223</v>
      </c>
      <c r="E13" s="216">
        <v>537</v>
      </c>
      <c r="F13" s="216">
        <v>522</v>
      </c>
      <c r="G13" s="217">
        <f t="shared" si="1"/>
        <v>-2.7932960893854748</v>
      </c>
      <c r="I13" s="51"/>
    </row>
    <row r="14" spans="1:10" ht="12.75" customHeight="1">
      <c r="A14" s="215" t="s">
        <v>130</v>
      </c>
      <c r="B14" s="216">
        <v>11778</v>
      </c>
      <c r="C14" s="146">
        <v>11676</v>
      </c>
      <c r="D14" s="147">
        <f t="shared" si="0"/>
        <v>-0.86602139582272042</v>
      </c>
      <c r="E14" s="216">
        <v>13259</v>
      </c>
      <c r="F14" s="216">
        <v>13157</v>
      </c>
      <c r="G14" s="217">
        <f t="shared" si="1"/>
        <v>-0.76928878497624253</v>
      </c>
      <c r="I14" s="51"/>
    </row>
    <row r="15" spans="1:10" ht="12.75" customHeight="1">
      <c r="A15" s="215" t="s">
        <v>131</v>
      </c>
      <c r="B15" s="216">
        <v>775</v>
      </c>
      <c r="C15" s="146">
        <v>764</v>
      </c>
      <c r="D15" s="147">
        <f t="shared" si="0"/>
        <v>-1.4193548387096775</v>
      </c>
      <c r="E15" s="216">
        <v>1050</v>
      </c>
      <c r="F15" s="216">
        <v>1047</v>
      </c>
      <c r="G15" s="217">
        <f t="shared" si="1"/>
        <v>-0.2857142857142857</v>
      </c>
      <c r="I15" s="51"/>
    </row>
    <row r="16" spans="1:10" ht="12.75" customHeight="1" thickBot="1">
      <c r="A16" s="218"/>
      <c r="B16" s="219"/>
      <c r="C16" s="219"/>
      <c r="D16" s="220"/>
      <c r="E16" s="219"/>
      <c r="F16" s="219"/>
      <c r="G16" s="221"/>
      <c r="I16" s="51"/>
    </row>
    <row r="17" spans="1:9" ht="19.5" customHeight="1" thickBot="1">
      <c r="A17" s="227" t="s">
        <v>66</v>
      </c>
      <c r="B17" s="228">
        <v>22072</v>
      </c>
      <c r="C17" s="228">
        <v>21829</v>
      </c>
      <c r="D17" s="229">
        <f>((C17-B17)/B17)*100</f>
        <v>-1.1009423704240666</v>
      </c>
      <c r="E17" s="228">
        <v>26278</v>
      </c>
      <c r="F17" s="228">
        <v>26075</v>
      </c>
      <c r="G17" s="230">
        <f>((F17-E17)/E17)*100</f>
        <v>-0.77250932338838574</v>
      </c>
      <c r="I17" s="51"/>
    </row>
    <row r="18" spans="1:9" ht="19.5" customHeight="1">
      <c r="A18" s="149" t="s">
        <v>255</v>
      </c>
      <c r="B18" s="226"/>
      <c r="C18" s="226"/>
      <c r="D18" s="226"/>
      <c r="E18" s="226"/>
      <c r="F18" s="226"/>
      <c r="G18" s="208"/>
      <c r="I18" s="39"/>
    </row>
    <row r="19" spans="1:9" ht="12.75" customHeight="1">
      <c r="A19" s="149" t="s">
        <v>75</v>
      </c>
      <c r="B19" s="207"/>
      <c r="C19" s="207"/>
      <c r="D19" s="208"/>
      <c r="E19" s="207"/>
      <c r="F19" s="207"/>
      <c r="G19" s="208"/>
      <c r="I19" s="48"/>
    </row>
    <row r="20" spans="1:9" ht="12.75" customHeight="1">
      <c r="A20" s="2"/>
      <c r="B20" s="52"/>
      <c r="C20" s="52"/>
      <c r="D20" s="52"/>
      <c r="E20" s="52"/>
      <c r="I20" s="48"/>
    </row>
    <row r="21" spans="1:9" ht="12.75" customHeight="1">
      <c r="A21" s="2"/>
      <c r="B21" s="52"/>
      <c r="C21" s="73"/>
      <c r="D21" s="73"/>
      <c r="E21" s="73"/>
      <c r="F21" s="73"/>
      <c r="G21" s="54"/>
    </row>
    <row r="22" spans="1:9" ht="12.75" customHeight="1">
      <c r="A22" s="2"/>
      <c r="B22" s="59"/>
      <c r="C22" s="59"/>
      <c r="D22" s="60"/>
      <c r="E22" s="60"/>
      <c r="F22" s="54"/>
      <c r="G22" s="54"/>
    </row>
    <row r="23" spans="1:9" ht="12.75" customHeight="1">
      <c r="A23" s="2"/>
      <c r="B23" s="50"/>
      <c r="C23" s="475"/>
      <c r="D23" s="475"/>
      <c r="E23" s="475"/>
      <c r="F23" s="475"/>
      <c r="G23" s="475"/>
    </row>
    <row r="24" spans="1:9" ht="12.75" customHeight="1">
      <c r="A24" s="2"/>
      <c r="B24" s="51"/>
      <c r="C24" s="51"/>
      <c r="D24" s="51"/>
      <c r="E24" s="51"/>
      <c r="F24" s="54"/>
      <c r="G24" s="54"/>
    </row>
    <row r="25" spans="1:9" ht="12.75" customHeight="1">
      <c r="A25" s="42"/>
      <c r="B25" s="59"/>
      <c r="C25" s="59"/>
      <c r="D25" s="60"/>
      <c r="E25" s="60"/>
      <c r="F25" s="54"/>
      <c r="G25" s="54"/>
    </row>
    <row r="26" spans="1:9" ht="12.75" customHeight="1">
      <c r="A26" s="2"/>
      <c r="B26" s="59"/>
      <c r="C26" s="59"/>
      <c r="D26" s="60"/>
      <c r="E26" s="60"/>
      <c r="F26" s="54"/>
      <c r="G26" s="54"/>
    </row>
    <row r="27" spans="1:9" ht="12.75" customHeight="1">
      <c r="A27" s="2"/>
      <c r="B27" s="52"/>
      <c r="C27" s="476"/>
      <c r="D27" s="476"/>
      <c r="E27" s="476"/>
      <c r="F27" s="476"/>
      <c r="G27" s="54"/>
      <c r="H27" s="74"/>
    </row>
    <row r="28" spans="1:9" ht="12.75" customHeight="1">
      <c r="A28" s="70"/>
      <c r="B28" s="60"/>
      <c r="C28" s="60"/>
      <c r="F28" s="54"/>
      <c r="G28" s="54"/>
      <c r="H28" s="74"/>
    </row>
    <row r="31" spans="1:9">
      <c r="A31" s="40"/>
    </row>
  </sheetData>
  <mergeCells count="8">
    <mergeCell ref="C23:G23"/>
    <mergeCell ref="C27:F27"/>
    <mergeCell ref="A1:G1"/>
    <mergeCell ref="A6:A7"/>
    <mergeCell ref="B6:D6"/>
    <mergeCell ref="E6:G6"/>
    <mergeCell ref="A3:G3"/>
    <mergeCell ref="A4:G4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R25"/>
  <sheetViews>
    <sheetView showGridLines="0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/>
  <cols>
    <col min="1" max="1" width="72" style="53" customWidth="1"/>
    <col min="2" max="7" width="15.6640625" style="61" customWidth="1"/>
    <col min="8" max="9" width="15.6640625" style="53" customWidth="1"/>
    <col min="10" max="10" width="10.33203125" style="53" customWidth="1"/>
    <col min="11" max="11" width="4.5546875" style="58" bestFit="1" customWidth="1"/>
    <col min="12" max="12" width="6.5546875" style="58" customWidth="1"/>
    <col min="13" max="13" width="4.5546875" style="58" bestFit="1" customWidth="1"/>
    <col min="14" max="14" width="5.88671875" style="58" customWidth="1"/>
    <col min="15" max="15" width="4.5546875" style="58" bestFit="1" customWidth="1"/>
    <col min="16" max="16" width="6.5546875" style="58" bestFit="1" customWidth="1"/>
    <col min="17" max="17" width="4.5546875" style="58" bestFit="1" customWidth="1"/>
    <col min="18" max="18" width="6.5546875" style="58" bestFit="1" customWidth="1"/>
    <col min="19" max="16384" width="11.44140625" style="53"/>
  </cols>
  <sheetData>
    <row r="1" spans="1:18" s="15" customFormat="1" ht="18" customHeight="1">
      <c r="A1" s="488" t="s">
        <v>216</v>
      </c>
      <c r="B1" s="488"/>
      <c r="C1" s="488"/>
      <c r="D1" s="488"/>
      <c r="E1" s="488"/>
      <c r="F1" s="488"/>
      <c r="G1" s="488"/>
      <c r="H1" s="488"/>
      <c r="I1" s="488"/>
      <c r="J1" s="53"/>
      <c r="K1" s="58"/>
      <c r="L1" s="58"/>
      <c r="M1" s="32"/>
      <c r="N1" s="32"/>
      <c r="O1" s="32"/>
      <c r="P1" s="32"/>
      <c r="Q1" s="32"/>
      <c r="R1" s="32"/>
    </row>
    <row r="2" spans="1:18" ht="12.75" customHeight="1">
      <c r="A2" s="209"/>
      <c r="B2" s="145"/>
      <c r="C2" s="145"/>
      <c r="D2" s="145"/>
      <c r="E2" s="145"/>
      <c r="F2" s="145"/>
      <c r="G2" s="145"/>
      <c r="H2" s="209"/>
      <c r="I2" s="209"/>
    </row>
    <row r="3" spans="1:18" ht="15" customHeight="1">
      <c r="A3" s="474" t="s">
        <v>243</v>
      </c>
      <c r="B3" s="474"/>
      <c r="C3" s="474"/>
      <c r="D3" s="474"/>
      <c r="E3" s="474"/>
      <c r="F3" s="474"/>
      <c r="G3" s="474"/>
      <c r="H3" s="474"/>
      <c r="I3" s="474"/>
      <c r="J3" s="58"/>
      <c r="K3" s="53"/>
      <c r="L3" s="53"/>
      <c r="M3" s="53"/>
      <c r="N3" s="53"/>
      <c r="O3" s="53"/>
      <c r="P3" s="53"/>
      <c r="Q3" s="53"/>
      <c r="R3" s="53"/>
    </row>
    <row r="4" spans="1:18" ht="15" customHeight="1">
      <c r="A4" s="474" t="s">
        <v>257</v>
      </c>
      <c r="B4" s="474"/>
      <c r="C4" s="474"/>
      <c r="D4" s="474"/>
      <c r="E4" s="474"/>
      <c r="F4" s="474"/>
      <c r="G4" s="474"/>
      <c r="H4" s="474"/>
      <c r="I4" s="474"/>
      <c r="J4" s="58"/>
      <c r="K4" s="53"/>
      <c r="L4" s="53"/>
      <c r="M4" s="53"/>
      <c r="N4" s="53"/>
      <c r="O4" s="53"/>
      <c r="P4" s="53"/>
      <c r="Q4" s="53"/>
      <c r="R4" s="53"/>
    </row>
    <row r="5" spans="1:18" ht="12.75" customHeight="1" thickBot="1">
      <c r="A5" s="249"/>
      <c r="B5" s="249"/>
      <c r="C5" s="249"/>
      <c r="D5" s="249"/>
      <c r="E5" s="249"/>
      <c r="F5" s="249"/>
      <c r="G5" s="250"/>
      <c r="H5" s="251"/>
      <c r="I5" s="251"/>
      <c r="J5" s="58"/>
      <c r="K5" s="53"/>
      <c r="L5" s="53"/>
      <c r="M5" s="53"/>
      <c r="N5" s="53"/>
      <c r="O5" s="53"/>
      <c r="P5" s="53"/>
      <c r="Q5" s="53"/>
      <c r="R5" s="53"/>
    </row>
    <row r="6" spans="1:18" ht="39.75" customHeight="1">
      <c r="A6" s="489" t="s">
        <v>17</v>
      </c>
      <c r="B6" s="493" t="s">
        <v>99</v>
      </c>
      <c r="C6" s="493"/>
      <c r="D6" s="493" t="s">
        <v>53</v>
      </c>
      <c r="E6" s="493"/>
      <c r="F6" s="493" t="s">
        <v>54</v>
      </c>
      <c r="G6" s="493"/>
      <c r="H6" s="493" t="s">
        <v>18</v>
      </c>
      <c r="I6" s="494"/>
    </row>
    <row r="7" spans="1:18" ht="33.75" customHeight="1" thickBot="1">
      <c r="A7" s="490"/>
      <c r="B7" s="252" t="s">
        <v>3</v>
      </c>
      <c r="C7" s="253" t="s">
        <v>19</v>
      </c>
      <c r="D7" s="252" t="s">
        <v>3</v>
      </c>
      <c r="E7" s="253" t="s">
        <v>19</v>
      </c>
      <c r="F7" s="252" t="s">
        <v>3</v>
      </c>
      <c r="G7" s="253" t="s">
        <v>19</v>
      </c>
      <c r="H7" s="252" t="s">
        <v>16</v>
      </c>
      <c r="I7" s="254" t="s">
        <v>19</v>
      </c>
      <c r="J7" s="61"/>
    </row>
    <row r="8" spans="1:18" ht="22.5" customHeight="1">
      <c r="A8" s="192" t="s">
        <v>124</v>
      </c>
      <c r="B8" s="239">
        <v>4262</v>
      </c>
      <c r="C8" s="240">
        <f>B8*100/$B$17</f>
        <v>14.654105350020631</v>
      </c>
      <c r="D8" s="239">
        <v>203</v>
      </c>
      <c r="E8" s="240">
        <f>D8*100/$D$17</f>
        <v>25.502512562814072</v>
      </c>
      <c r="F8" s="241">
        <v>85</v>
      </c>
      <c r="G8" s="240">
        <f>F8*100/$F$17</f>
        <v>33.203125</v>
      </c>
      <c r="H8" s="241">
        <f>B8+D8+F8</f>
        <v>4550</v>
      </c>
      <c r="I8" s="242">
        <f>H8*100/$H$17</f>
        <v>15.098221396336607</v>
      </c>
      <c r="J8" s="57"/>
    </row>
    <row r="9" spans="1:18" ht="14.1" customHeight="1">
      <c r="A9" s="197" t="s">
        <v>125</v>
      </c>
      <c r="B9" s="243">
        <v>798</v>
      </c>
      <c r="C9" s="244">
        <f t="shared" ref="C9:C15" si="0">B9*100/$B$17</f>
        <v>2.7437766469536515</v>
      </c>
      <c r="D9" s="243">
        <v>72</v>
      </c>
      <c r="E9" s="244">
        <f t="shared" ref="E9:E15" si="1">D9*100/$D$17</f>
        <v>9.0452261306532655</v>
      </c>
      <c r="F9" s="165">
        <v>15</v>
      </c>
      <c r="G9" s="158">
        <f t="shared" ref="G9:G15" si="2">F9*100/$F$17</f>
        <v>5.859375</v>
      </c>
      <c r="H9" s="165">
        <f t="shared" ref="H9:H15" si="3">B9+D9+F9</f>
        <v>885</v>
      </c>
      <c r="I9" s="245">
        <f t="shared" ref="I9:I15" si="4">H9*100/$H$17</f>
        <v>2.9366870188478895</v>
      </c>
      <c r="J9" s="57"/>
    </row>
    <row r="10" spans="1:18" ht="14.1" customHeight="1">
      <c r="A10" s="197" t="s">
        <v>126</v>
      </c>
      <c r="B10" s="243">
        <v>1675</v>
      </c>
      <c r="C10" s="244">
        <f t="shared" si="0"/>
        <v>5.7591803053225137</v>
      </c>
      <c r="D10" s="243">
        <v>131</v>
      </c>
      <c r="E10" s="244">
        <f t="shared" si="1"/>
        <v>16.457286432160803</v>
      </c>
      <c r="F10" s="165">
        <v>37</v>
      </c>
      <c r="G10" s="158">
        <f t="shared" si="2"/>
        <v>14.453125</v>
      </c>
      <c r="H10" s="165">
        <f t="shared" si="3"/>
        <v>1843</v>
      </c>
      <c r="I10" s="245">
        <f t="shared" si="4"/>
        <v>6.1156092381205207</v>
      </c>
      <c r="J10" s="57"/>
    </row>
    <row r="11" spans="1:18" ht="14.1" customHeight="1">
      <c r="A11" s="197" t="s">
        <v>127</v>
      </c>
      <c r="B11" s="243">
        <v>2026</v>
      </c>
      <c r="C11" s="244">
        <f t="shared" si="0"/>
        <v>6.9660294319900977</v>
      </c>
      <c r="D11" s="243">
        <v>25</v>
      </c>
      <c r="E11" s="244">
        <f t="shared" si="1"/>
        <v>3.1407035175879399</v>
      </c>
      <c r="F11" s="165">
        <v>5</v>
      </c>
      <c r="G11" s="158">
        <f t="shared" si="2"/>
        <v>1.953125</v>
      </c>
      <c r="H11" s="165">
        <f t="shared" si="3"/>
        <v>2056</v>
      </c>
      <c r="I11" s="245">
        <f t="shared" si="4"/>
        <v>6.8224050968940801</v>
      </c>
      <c r="J11" s="57"/>
    </row>
    <row r="12" spans="1:18" ht="14.1" customHeight="1">
      <c r="A12" s="197" t="s">
        <v>128</v>
      </c>
      <c r="B12" s="243">
        <v>1935</v>
      </c>
      <c r="C12" s="244">
        <f t="shared" si="0"/>
        <v>6.6531426213725764</v>
      </c>
      <c r="D12" s="243">
        <v>56</v>
      </c>
      <c r="E12" s="244">
        <f t="shared" si="1"/>
        <v>7.0351758793969852</v>
      </c>
      <c r="F12" s="165">
        <v>24</v>
      </c>
      <c r="G12" s="158">
        <f>F12*100/$F$17</f>
        <v>9.375</v>
      </c>
      <c r="H12" s="165">
        <f t="shared" si="3"/>
        <v>2015</v>
      </c>
      <c r="I12" s="245">
        <f t="shared" si="4"/>
        <v>6.6863551898062115</v>
      </c>
      <c r="J12" s="57"/>
    </row>
    <row r="13" spans="1:18" ht="14.1" customHeight="1">
      <c r="A13" s="197" t="s">
        <v>129</v>
      </c>
      <c r="B13" s="243">
        <v>502</v>
      </c>
      <c r="C13" s="244">
        <f t="shared" si="0"/>
        <v>1.726034933296658</v>
      </c>
      <c r="D13" s="243">
        <v>16</v>
      </c>
      <c r="E13" s="244">
        <f t="shared" si="1"/>
        <v>2.0100502512562812</v>
      </c>
      <c r="F13" s="165">
        <v>4</v>
      </c>
      <c r="G13" s="158">
        <f t="shared" si="2"/>
        <v>1.5625</v>
      </c>
      <c r="H13" s="165">
        <f t="shared" si="3"/>
        <v>522</v>
      </c>
      <c r="I13" s="245">
        <f t="shared" si="4"/>
        <v>1.7321475975577383</v>
      </c>
      <c r="J13" s="57"/>
    </row>
    <row r="14" spans="1:18" ht="14.1" customHeight="1">
      <c r="A14" s="197" t="s">
        <v>130</v>
      </c>
      <c r="B14" s="243">
        <v>13001</v>
      </c>
      <c r="C14" s="244">
        <f t="shared" si="0"/>
        <v>44.701554119103285</v>
      </c>
      <c r="D14" s="243">
        <v>119</v>
      </c>
      <c r="E14" s="244">
        <f t="shared" si="1"/>
        <v>14.949748743718592</v>
      </c>
      <c r="F14" s="165">
        <v>37</v>
      </c>
      <c r="G14" s="158">
        <f t="shared" si="2"/>
        <v>14.453125</v>
      </c>
      <c r="H14" s="165">
        <f t="shared" si="3"/>
        <v>13157</v>
      </c>
      <c r="I14" s="245">
        <f t="shared" si="4"/>
        <v>43.658747013538623</v>
      </c>
      <c r="J14" s="57"/>
    </row>
    <row r="15" spans="1:18" ht="14.1" customHeight="1">
      <c r="A15" s="197" t="s">
        <v>131</v>
      </c>
      <c r="B15" s="243">
        <v>998</v>
      </c>
      <c r="C15" s="244">
        <f t="shared" si="0"/>
        <v>3.4314399669921607</v>
      </c>
      <c r="D15" s="243">
        <v>44</v>
      </c>
      <c r="E15" s="244">
        <f t="shared" si="1"/>
        <v>5.5276381909547743</v>
      </c>
      <c r="F15" s="165">
        <v>5</v>
      </c>
      <c r="G15" s="158">
        <f t="shared" si="2"/>
        <v>1.953125</v>
      </c>
      <c r="H15" s="165">
        <f t="shared" si="3"/>
        <v>1047</v>
      </c>
      <c r="I15" s="245">
        <f t="shared" si="4"/>
        <v>3.4742500663658085</v>
      </c>
      <c r="J15" s="57"/>
    </row>
    <row r="16" spans="1:18" ht="12.75" customHeight="1" thickBot="1">
      <c r="A16" s="246"/>
      <c r="B16" s="247"/>
      <c r="C16" s="203"/>
      <c r="D16" s="247"/>
      <c r="E16" s="203"/>
      <c r="F16" s="247"/>
      <c r="G16" s="203"/>
      <c r="H16" s="247"/>
      <c r="I16" s="248"/>
      <c r="J16" s="57"/>
    </row>
    <row r="17" spans="1:10" ht="16.2" customHeight="1" thickBot="1">
      <c r="A17" s="235" t="s">
        <v>66</v>
      </c>
      <c r="B17" s="236">
        <v>29084</v>
      </c>
      <c r="C17" s="237">
        <v>100</v>
      </c>
      <c r="D17" s="236">
        <v>796</v>
      </c>
      <c r="E17" s="237">
        <v>100</v>
      </c>
      <c r="F17" s="236">
        <v>256</v>
      </c>
      <c r="G17" s="237">
        <v>100</v>
      </c>
      <c r="H17" s="236">
        <v>30136</v>
      </c>
      <c r="I17" s="238">
        <v>100</v>
      </c>
      <c r="J17" s="57"/>
    </row>
    <row r="18" spans="1:10" ht="21.75" customHeight="1">
      <c r="A18" s="232" t="s">
        <v>255</v>
      </c>
      <c r="B18" s="232"/>
      <c r="C18" s="232"/>
      <c r="D18" s="232"/>
      <c r="E18" s="232"/>
      <c r="F18" s="232"/>
      <c r="G18" s="232"/>
      <c r="H18" s="232"/>
      <c r="I18" s="232"/>
    </row>
    <row r="19" spans="1:10">
      <c r="A19" s="164" t="s">
        <v>76</v>
      </c>
      <c r="B19" s="232"/>
      <c r="C19" s="232"/>
      <c r="D19" s="232"/>
      <c r="E19" s="232"/>
      <c r="F19" s="232"/>
      <c r="G19" s="232"/>
      <c r="H19" s="232"/>
      <c r="I19" s="232"/>
    </row>
    <row r="20" spans="1:10">
      <c r="A20" s="178" t="s">
        <v>100</v>
      </c>
      <c r="B20" s="233"/>
      <c r="C20" s="233"/>
      <c r="D20" s="234"/>
      <c r="E20" s="234"/>
      <c r="F20" s="179"/>
      <c r="G20" s="179"/>
      <c r="H20" s="178"/>
      <c r="I20" s="178"/>
    </row>
    <row r="21" spans="1:10">
      <c r="A21" s="2"/>
      <c r="B21" s="51"/>
      <c r="C21" s="51"/>
      <c r="D21" s="51"/>
      <c r="E21" s="51"/>
      <c r="F21" s="54"/>
      <c r="G21" s="54"/>
    </row>
    <row r="22" spans="1:10" ht="15.6">
      <c r="A22" s="43"/>
      <c r="B22" s="59"/>
      <c r="C22" s="59"/>
      <c r="D22" s="60"/>
      <c r="E22" s="60"/>
      <c r="F22" s="54"/>
      <c r="G22" s="54"/>
    </row>
    <row r="23" spans="1:10">
      <c r="A23" s="2"/>
      <c r="B23" s="59"/>
      <c r="C23" s="59"/>
      <c r="D23" s="60"/>
      <c r="E23" s="60"/>
      <c r="F23" s="54"/>
      <c r="G23" s="54"/>
    </row>
    <row r="24" spans="1:10" ht="12.75" customHeight="1">
      <c r="A24" s="2"/>
      <c r="B24" s="52"/>
      <c r="C24" s="476"/>
      <c r="D24" s="476"/>
      <c r="E24" s="476"/>
      <c r="F24" s="476"/>
      <c r="G24" s="54"/>
    </row>
    <row r="25" spans="1:10">
      <c r="A25" s="70"/>
      <c r="B25" s="60"/>
      <c r="C25" s="60"/>
      <c r="F25" s="54"/>
      <c r="G25" s="54"/>
    </row>
  </sheetData>
  <mergeCells count="9">
    <mergeCell ref="C24:F24"/>
    <mergeCell ref="A4:I4"/>
    <mergeCell ref="A1:I1"/>
    <mergeCell ref="B6:C6"/>
    <mergeCell ref="D6:E6"/>
    <mergeCell ref="F6:G6"/>
    <mergeCell ref="A3:I3"/>
    <mergeCell ref="A6:A7"/>
    <mergeCell ref="H6:I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K89"/>
  <sheetViews>
    <sheetView showGridLines="0" view="pageBreakPreview" zoomScale="70" zoomScaleNormal="75" zoomScaleSheetLayoutView="70" workbookViewId="0">
      <selection activeCell="A35" sqref="A35"/>
    </sheetView>
  </sheetViews>
  <sheetFormatPr baseColWidth="10" defaultRowHeight="15" customHeight="1"/>
  <cols>
    <col min="1" max="1" width="71.88671875" bestFit="1" customWidth="1"/>
    <col min="2" max="11" width="18.44140625" style="85" customWidth="1"/>
    <col min="12" max="12" width="2.109375" customWidth="1"/>
  </cols>
  <sheetData>
    <row r="1" spans="1:11" ht="18">
      <c r="A1" s="495" t="s">
        <v>216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13.2">
      <c r="A2" s="277"/>
      <c r="B2" s="277"/>
      <c r="C2" s="277"/>
      <c r="D2" s="277"/>
      <c r="E2" s="277"/>
      <c r="F2" s="277"/>
      <c r="G2" s="277"/>
      <c r="H2" s="278"/>
      <c r="I2" s="278"/>
      <c r="J2" s="278"/>
      <c r="K2" s="278"/>
    </row>
    <row r="3" spans="1:11" ht="15.6">
      <c r="A3" s="496" t="s">
        <v>263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</row>
    <row r="4" spans="1:11" ht="15.6" thickBot="1">
      <c r="A4" s="124"/>
      <c r="B4" s="124"/>
      <c r="C4" s="124"/>
      <c r="D4" s="124"/>
      <c r="E4" s="124"/>
      <c r="F4" s="124"/>
      <c r="G4" s="124"/>
      <c r="H4" s="124"/>
      <c r="I4" s="123"/>
      <c r="J4" s="123"/>
      <c r="K4" s="123"/>
    </row>
    <row r="5" spans="1:11" ht="39" customHeight="1">
      <c r="A5" s="497" t="s">
        <v>17</v>
      </c>
      <c r="B5" s="273" t="s">
        <v>166</v>
      </c>
      <c r="C5" s="273" t="s">
        <v>133</v>
      </c>
      <c r="D5" s="273" t="s">
        <v>167</v>
      </c>
      <c r="E5" s="273" t="s">
        <v>168</v>
      </c>
      <c r="F5" s="273" t="s">
        <v>169</v>
      </c>
      <c r="G5" s="273" t="s">
        <v>170</v>
      </c>
      <c r="H5" s="273" t="s">
        <v>135</v>
      </c>
      <c r="I5" s="273" t="s">
        <v>20</v>
      </c>
      <c r="J5" s="273" t="s">
        <v>136</v>
      </c>
      <c r="K5" s="274" t="s">
        <v>171</v>
      </c>
    </row>
    <row r="6" spans="1:11" ht="14.4" thickBot="1">
      <c r="A6" s="498"/>
      <c r="B6" s="275" t="s">
        <v>1</v>
      </c>
      <c r="C6" s="275" t="s">
        <v>72</v>
      </c>
      <c r="D6" s="275" t="s">
        <v>72</v>
      </c>
      <c r="E6" s="275" t="s">
        <v>72</v>
      </c>
      <c r="F6" s="275" t="s">
        <v>72</v>
      </c>
      <c r="G6" s="275" t="s">
        <v>72</v>
      </c>
      <c r="H6" s="275" t="s">
        <v>72</v>
      </c>
      <c r="I6" s="275" t="s">
        <v>72</v>
      </c>
      <c r="J6" s="275" t="s">
        <v>172</v>
      </c>
      <c r="K6" s="276" t="s">
        <v>172</v>
      </c>
    </row>
    <row r="7" spans="1:11" ht="12.75" customHeight="1">
      <c r="A7" s="259"/>
      <c r="B7" s="231"/>
      <c r="C7" s="260"/>
      <c r="D7" s="260"/>
      <c r="E7" s="260"/>
      <c r="F7" s="260"/>
      <c r="G7" s="260"/>
      <c r="H7" s="260"/>
      <c r="I7" s="260"/>
      <c r="J7" s="261"/>
      <c r="K7" s="262"/>
    </row>
    <row r="8" spans="1:11" s="87" customFormat="1" ht="22.5" customHeight="1">
      <c r="A8" s="263" t="s">
        <v>173</v>
      </c>
      <c r="B8" s="264">
        <v>24437</v>
      </c>
      <c r="C8" s="265">
        <v>105514269</v>
      </c>
      <c r="D8" s="265">
        <v>99853563</v>
      </c>
      <c r="E8" s="265">
        <v>17753015</v>
      </c>
      <c r="F8" s="265">
        <v>6840291</v>
      </c>
      <c r="G8" s="265">
        <v>89918598</v>
      </c>
      <c r="H8" s="265">
        <v>3539383</v>
      </c>
      <c r="I8" s="265">
        <v>10912722</v>
      </c>
      <c r="J8" s="265">
        <v>377697</v>
      </c>
      <c r="K8" s="266">
        <v>360545</v>
      </c>
    </row>
    <row r="9" spans="1:11" ht="21.75" customHeight="1">
      <c r="A9" s="267" t="s">
        <v>174</v>
      </c>
      <c r="B9" s="231">
        <v>3500</v>
      </c>
      <c r="C9" s="260">
        <v>27959437</v>
      </c>
      <c r="D9" s="260">
        <v>26750948</v>
      </c>
      <c r="E9" s="260">
        <v>4736133</v>
      </c>
      <c r="F9" s="260">
        <v>1689616</v>
      </c>
      <c r="G9" s="260">
        <v>23996381</v>
      </c>
      <c r="H9" s="260">
        <v>935585</v>
      </c>
      <c r="I9" s="260">
        <v>3046516</v>
      </c>
      <c r="J9" s="260">
        <v>104972</v>
      </c>
      <c r="K9" s="262">
        <v>102937</v>
      </c>
    </row>
    <row r="10" spans="1:11" ht="13.2">
      <c r="A10" s="267" t="s">
        <v>175</v>
      </c>
      <c r="B10" s="231">
        <v>631</v>
      </c>
      <c r="C10" s="260">
        <v>6519972</v>
      </c>
      <c r="D10" s="260">
        <v>5989630</v>
      </c>
      <c r="E10" s="260">
        <v>990854</v>
      </c>
      <c r="F10" s="260">
        <v>374025</v>
      </c>
      <c r="G10" s="260">
        <v>5694099</v>
      </c>
      <c r="H10" s="260">
        <v>192113</v>
      </c>
      <c r="I10" s="260">
        <v>616828</v>
      </c>
      <c r="J10" s="260">
        <v>21985</v>
      </c>
      <c r="K10" s="262">
        <v>21659</v>
      </c>
    </row>
    <row r="11" spans="1:11" ht="13.2">
      <c r="A11" s="267" t="s">
        <v>176</v>
      </c>
      <c r="B11" s="231">
        <v>1430</v>
      </c>
      <c r="C11" s="260">
        <v>10381592</v>
      </c>
      <c r="D11" s="260">
        <v>9999022</v>
      </c>
      <c r="E11" s="260">
        <v>1864550</v>
      </c>
      <c r="F11" s="260">
        <v>858652</v>
      </c>
      <c r="G11" s="260">
        <v>8729025</v>
      </c>
      <c r="H11" s="260">
        <v>392268</v>
      </c>
      <c r="I11" s="260">
        <v>1005897</v>
      </c>
      <c r="J11" s="260">
        <v>37880</v>
      </c>
      <c r="K11" s="262">
        <v>37168</v>
      </c>
    </row>
    <row r="12" spans="1:11" ht="13.2">
      <c r="A12" s="267" t="s">
        <v>177</v>
      </c>
      <c r="B12" s="231">
        <v>1681</v>
      </c>
      <c r="C12" s="260">
        <v>10722060</v>
      </c>
      <c r="D12" s="260">
        <v>9534411</v>
      </c>
      <c r="E12" s="260">
        <v>811537</v>
      </c>
      <c r="F12" s="260">
        <v>378445</v>
      </c>
      <c r="G12" s="260">
        <v>9965574</v>
      </c>
      <c r="H12" s="260">
        <v>294068</v>
      </c>
      <c r="I12" s="260">
        <v>433092</v>
      </c>
      <c r="J12" s="260">
        <v>13855</v>
      </c>
      <c r="K12" s="262">
        <v>12921</v>
      </c>
    </row>
    <row r="13" spans="1:11" ht="13.2">
      <c r="A13" s="267" t="s">
        <v>178</v>
      </c>
      <c r="B13" s="231">
        <v>1672</v>
      </c>
      <c r="C13" s="260">
        <v>9797109</v>
      </c>
      <c r="D13" s="260">
        <v>9366049</v>
      </c>
      <c r="E13" s="260">
        <v>1782335</v>
      </c>
      <c r="F13" s="260">
        <v>801822</v>
      </c>
      <c r="G13" s="260">
        <v>8202669</v>
      </c>
      <c r="H13" s="260">
        <v>435762</v>
      </c>
      <c r="I13" s="260">
        <v>980513</v>
      </c>
      <c r="J13" s="260">
        <v>28015</v>
      </c>
      <c r="K13" s="262">
        <v>26803</v>
      </c>
    </row>
    <row r="14" spans="1:11" ht="13.2">
      <c r="A14" s="267" t="s">
        <v>179</v>
      </c>
      <c r="B14" s="231">
        <v>391</v>
      </c>
      <c r="C14" s="260">
        <v>3477077</v>
      </c>
      <c r="D14" s="260">
        <v>3359205</v>
      </c>
      <c r="E14" s="260">
        <v>434598</v>
      </c>
      <c r="F14" s="260">
        <v>178931</v>
      </c>
      <c r="G14" s="260">
        <v>3139419</v>
      </c>
      <c r="H14" s="260">
        <v>81540</v>
      </c>
      <c r="I14" s="260">
        <v>255667</v>
      </c>
      <c r="J14" s="260">
        <v>6598</v>
      </c>
      <c r="K14" s="262">
        <v>6378</v>
      </c>
    </row>
    <row r="15" spans="1:11" ht="13.2">
      <c r="A15" s="267" t="s">
        <v>180</v>
      </c>
      <c r="B15" s="231">
        <v>11286</v>
      </c>
      <c r="C15" s="260">
        <v>9094682</v>
      </c>
      <c r="D15" s="260">
        <v>8920487</v>
      </c>
      <c r="E15" s="260">
        <v>2918359</v>
      </c>
      <c r="F15" s="260">
        <v>822475</v>
      </c>
      <c r="G15" s="260">
        <v>6340062</v>
      </c>
      <c r="H15" s="260">
        <v>396346</v>
      </c>
      <c r="I15" s="260">
        <v>2095884</v>
      </c>
      <c r="J15" s="260">
        <v>94345</v>
      </c>
      <c r="K15" s="262">
        <v>84947</v>
      </c>
    </row>
    <row r="16" spans="1:11" ht="13.2">
      <c r="A16" s="267" t="s">
        <v>181</v>
      </c>
      <c r="B16" s="231">
        <v>3075</v>
      </c>
      <c r="C16" s="260">
        <v>13456844</v>
      </c>
      <c r="D16" s="260">
        <v>12685670</v>
      </c>
      <c r="E16" s="260">
        <v>3123458</v>
      </c>
      <c r="F16" s="260">
        <v>1193923</v>
      </c>
      <c r="G16" s="260">
        <v>10543573</v>
      </c>
      <c r="H16" s="260">
        <v>594211</v>
      </c>
      <c r="I16" s="260">
        <v>1929536</v>
      </c>
      <c r="J16" s="260">
        <v>55844</v>
      </c>
      <c r="K16" s="262">
        <v>53833</v>
      </c>
    </row>
    <row r="17" spans="1:11" ht="13.2">
      <c r="A17" s="267" t="s">
        <v>182</v>
      </c>
      <c r="B17" s="231">
        <v>771</v>
      </c>
      <c r="C17" s="260">
        <v>14105496</v>
      </c>
      <c r="D17" s="260">
        <v>13248141</v>
      </c>
      <c r="E17" s="260">
        <v>1091191</v>
      </c>
      <c r="F17" s="260">
        <v>542402</v>
      </c>
      <c r="G17" s="260">
        <v>13307796</v>
      </c>
      <c r="H17" s="260">
        <v>217490</v>
      </c>
      <c r="I17" s="260">
        <v>548789</v>
      </c>
      <c r="J17" s="260">
        <v>14203</v>
      </c>
      <c r="K17" s="262">
        <v>13899</v>
      </c>
    </row>
    <row r="18" spans="1:11" ht="12.75" customHeight="1">
      <c r="A18" s="268"/>
      <c r="B18" s="231"/>
      <c r="C18" s="260"/>
      <c r="D18" s="260"/>
      <c r="E18" s="260"/>
      <c r="F18" s="260"/>
      <c r="G18" s="260"/>
      <c r="H18" s="260"/>
      <c r="I18" s="260"/>
      <c r="J18" s="260"/>
      <c r="K18" s="262"/>
    </row>
    <row r="19" spans="1:11" s="87" customFormat="1" ht="13.2">
      <c r="A19" s="263" t="s">
        <v>183</v>
      </c>
      <c r="B19" s="264">
        <v>5061</v>
      </c>
      <c r="C19" s="265">
        <v>20327483</v>
      </c>
      <c r="D19" s="265">
        <v>19860608</v>
      </c>
      <c r="E19" s="265">
        <v>5122680</v>
      </c>
      <c r="F19" s="265">
        <v>2728106</v>
      </c>
      <c r="G19" s="265">
        <v>15997046</v>
      </c>
      <c r="H19" s="265">
        <v>1114880</v>
      </c>
      <c r="I19" s="265">
        <v>2394574</v>
      </c>
      <c r="J19" s="265">
        <v>56862</v>
      </c>
      <c r="K19" s="266">
        <v>53579</v>
      </c>
    </row>
    <row r="20" spans="1:11" ht="21.75" customHeight="1">
      <c r="A20" s="267" t="s">
        <v>184</v>
      </c>
      <c r="B20" s="231">
        <v>5061</v>
      </c>
      <c r="C20" s="260">
        <v>20327483</v>
      </c>
      <c r="D20" s="260">
        <v>19860608</v>
      </c>
      <c r="E20" s="260">
        <v>5122680</v>
      </c>
      <c r="F20" s="260">
        <v>2728106</v>
      </c>
      <c r="G20" s="260">
        <v>15997046</v>
      </c>
      <c r="H20" s="260">
        <v>1114880</v>
      </c>
      <c r="I20" s="260">
        <v>2394574</v>
      </c>
      <c r="J20" s="260">
        <v>56862</v>
      </c>
      <c r="K20" s="262">
        <v>53579</v>
      </c>
    </row>
    <row r="21" spans="1:11" ht="13.8" thickBot="1">
      <c r="A21" s="269"/>
      <c r="B21" s="270"/>
      <c r="C21" s="271"/>
      <c r="D21" s="271"/>
      <c r="E21" s="271"/>
      <c r="F21" s="271"/>
      <c r="G21" s="271"/>
      <c r="H21" s="271"/>
      <c r="I21" s="271"/>
      <c r="J21" s="271"/>
      <c r="K21" s="272"/>
    </row>
    <row r="22" spans="1:11" ht="14.4">
      <c r="A22" s="112" t="s">
        <v>252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11">
      <c r="A23" s="125" t="s">
        <v>155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</row>
    <row r="24" spans="1:11" ht="14.4">
      <c r="A24" s="122"/>
      <c r="B24" s="123"/>
      <c r="C24" s="123"/>
      <c r="D24" s="123"/>
      <c r="E24" s="123"/>
      <c r="F24" s="123"/>
      <c r="G24" s="123"/>
      <c r="H24" s="123"/>
      <c r="I24" s="123"/>
      <c r="J24" s="123"/>
      <c r="K24" s="123"/>
    </row>
    <row r="25" spans="1:11" ht="13.8">
      <c r="A25" s="83"/>
    </row>
    <row r="26" spans="1:11" ht="33.75" customHeight="1">
      <c r="A26" s="86"/>
    </row>
    <row r="27" spans="1:11" ht="15.6">
      <c r="A27" s="496" t="s">
        <v>264</v>
      </c>
      <c r="B27" s="496"/>
      <c r="C27" s="496"/>
      <c r="D27" s="496"/>
      <c r="E27" s="496"/>
      <c r="F27" s="496"/>
      <c r="G27" s="496"/>
      <c r="H27" s="496"/>
      <c r="I27" s="496"/>
      <c r="J27" s="496"/>
      <c r="K27" s="496"/>
    </row>
    <row r="28" spans="1:11" ht="13.2"/>
    <row r="29" spans="1:11" ht="13.8" thickBot="1">
      <c r="A29" s="87"/>
    </row>
    <row r="30" spans="1:11" ht="39" customHeight="1">
      <c r="A30" s="497" t="s">
        <v>17</v>
      </c>
      <c r="B30" s="273" t="s">
        <v>166</v>
      </c>
      <c r="C30" s="273" t="s">
        <v>133</v>
      </c>
      <c r="D30" s="273" t="s">
        <v>167</v>
      </c>
      <c r="E30" s="273" t="s">
        <v>168</v>
      </c>
      <c r="F30" s="273" t="s">
        <v>169</v>
      </c>
      <c r="G30" s="273" t="s">
        <v>170</v>
      </c>
      <c r="H30" s="273" t="s">
        <v>135</v>
      </c>
      <c r="I30" s="273" t="s">
        <v>20</v>
      </c>
      <c r="J30" s="273" t="s">
        <v>136</v>
      </c>
      <c r="K30" s="274" t="s">
        <v>171</v>
      </c>
    </row>
    <row r="31" spans="1:11" ht="14.4" thickBot="1">
      <c r="A31" s="498"/>
      <c r="B31" s="275" t="s">
        <v>1</v>
      </c>
      <c r="C31" s="275" t="s">
        <v>72</v>
      </c>
      <c r="D31" s="275" t="s">
        <v>72</v>
      </c>
      <c r="E31" s="275" t="s">
        <v>72</v>
      </c>
      <c r="F31" s="275" t="s">
        <v>72</v>
      </c>
      <c r="G31" s="275" t="s">
        <v>72</v>
      </c>
      <c r="H31" s="275" t="s">
        <v>72</v>
      </c>
      <c r="I31" s="275" t="s">
        <v>72</v>
      </c>
      <c r="J31" s="275" t="s">
        <v>172</v>
      </c>
      <c r="K31" s="276" t="s">
        <v>172</v>
      </c>
    </row>
    <row r="32" spans="1:11" ht="12.75" customHeight="1">
      <c r="A32" s="255"/>
      <c r="B32" s="206"/>
      <c r="C32" s="256"/>
      <c r="D32" s="256"/>
      <c r="E32" s="256"/>
      <c r="F32" s="256"/>
      <c r="G32" s="256"/>
      <c r="H32" s="256"/>
      <c r="I32" s="256"/>
      <c r="J32" s="257"/>
      <c r="K32" s="258"/>
    </row>
    <row r="33" spans="1:11" s="87" customFormat="1" ht="22.5" customHeight="1">
      <c r="A33" s="263" t="s">
        <v>173</v>
      </c>
      <c r="B33" s="264">
        <v>24712</v>
      </c>
      <c r="C33" s="265">
        <v>111215130</v>
      </c>
      <c r="D33" s="265">
        <v>105533480</v>
      </c>
      <c r="E33" s="265">
        <v>19170349</v>
      </c>
      <c r="F33" s="265">
        <v>7521998</v>
      </c>
      <c r="G33" s="265">
        <v>94054700</v>
      </c>
      <c r="H33" s="265">
        <v>3785373</v>
      </c>
      <c r="I33" s="265">
        <v>11648351</v>
      </c>
      <c r="J33" s="265">
        <v>396287</v>
      </c>
      <c r="K33" s="266">
        <v>380634</v>
      </c>
    </row>
    <row r="34" spans="1:11" ht="21.75" customHeight="1">
      <c r="A34" s="267" t="s">
        <v>174</v>
      </c>
      <c r="B34" s="231">
        <v>3503</v>
      </c>
      <c r="C34" s="260">
        <v>31726871</v>
      </c>
      <c r="D34" s="260">
        <v>30190096</v>
      </c>
      <c r="E34" s="260">
        <v>5466701</v>
      </c>
      <c r="F34" s="260">
        <v>2154416</v>
      </c>
      <c r="G34" s="260">
        <v>26879476</v>
      </c>
      <c r="H34" s="260">
        <v>1074972</v>
      </c>
      <c r="I34" s="260">
        <v>3312286</v>
      </c>
      <c r="J34" s="260">
        <v>110413</v>
      </c>
      <c r="K34" s="262">
        <v>108686</v>
      </c>
    </row>
    <row r="35" spans="1:11" ht="13.2">
      <c r="A35" s="267" t="s">
        <v>175</v>
      </c>
      <c r="B35" s="231">
        <v>570</v>
      </c>
      <c r="C35" s="260">
        <v>6930491</v>
      </c>
      <c r="D35" s="260">
        <v>6455923</v>
      </c>
      <c r="E35" s="260">
        <v>1045288</v>
      </c>
      <c r="F35" s="260">
        <v>367389</v>
      </c>
      <c r="G35" s="260">
        <v>5969939</v>
      </c>
      <c r="H35" s="260">
        <v>130702</v>
      </c>
      <c r="I35" s="260">
        <v>677899</v>
      </c>
      <c r="J35" s="260">
        <v>23781</v>
      </c>
      <c r="K35" s="262">
        <v>23565</v>
      </c>
    </row>
    <row r="36" spans="1:11" ht="13.2">
      <c r="A36" s="267" t="s">
        <v>176</v>
      </c>
      <c r="B36" s="231">
        <v>1383</v>
      </c>
      <c r="C36" s="260">
        <v>11209240</v>
      </c>
      <c r="D36" s="260">
        <v>10765484</v>
      </c>
      <c r="E36" s="260">
        <v>2004800</v>
      </c>
      <c r="F36" s="260">
        <v>925965</v>
      </c>
      <c r="G36" s="260">
        <v>9397446</v>
      </c>
      <c r="H36" s="260">
        <v>508417</v>
      </c>
      <c r="I36" s="260">
        <v>1078834</v>
      </c>
      <c r="J36" s="260">
        <v>40176</v>
      </c>
      <c r="K36" s="262">
        <v>39483</v>
      </c>
    </row>
    <row r="37" spans="1:11" ht="13.2">
      <c r="A37" s="267" t="s">
        <v>177</v>
      </c>
      <c r="B37" s="231">
        <v>1658</v>
      </c>
      <c r="C37" s="260">
        <v>10436226</v>
      </c>
      <c r="D37" s="260">
        <v>9458340</v>
      </c>
      <c r="E37" s="260">
        <v>888664</v>
      </c>
      <c r="F37" s="260">
        <v>408970</v>
      </c>
      <c r="G37" s="260">
        <v>9836249</v>
      </c>
      <c r="H37" s="260">
        <v>281123</v>
      </c>
      <c r="I37" s="260">
        <v>479694</v>
      </c>
      <c r="J37" s="260">
        <v>14866</v>
      </c>
      <c r="K37" s="262">
        <v>14095</v>
      </c>
    </row>
    <row r="38" spans="1:11" ht="13.2">
      <c r="A38" s="267" t="s">
        <v>178</v>
      </c>
      <c r="B38" s="231">
        <v>1684</v>
      </c>
      <c r="C38" s="260">
        <v>9923403</v>
      </c>
      <c r="D38" s="260">
        <v>9469803</v>
      </c>
      <c r="E38" s="260">
        <v>1752890</v>
      </c>
      <c r="F38" s="260">
        <v>727244</v>
      </c>
      <c r="G38" s="260">
        <v>8337737</v>
      </c>
      <c r="H38" s="260">
        <v>392665</v>
      </c>
      <c r="I38" s="260">
        <v>1025646</v>
      </c>
      <c r="J38" s="260">
        <v>29426</v>
      </c>
      <c r="K38" s="262">
        <v>28293</v>
      </c>
    </row>
    <row r="39" spans="1:11" ht="13.2">
      <c r="A39" s="267" t="s">
        <v>179</v>
      </c>
      <c r="B39" s="231">
        <v>367</v>
      </c>
      <c r="C39" s="260">
        <v>3651494</v>
      </c>
      <c r="D39" s="260">
        <v>3487565</v>
      </c>
      <c r="E39" s="260">
        <v>481696</v>
      </c>
      <c r="F39" s="260">
        <v>221430</v>
      </c>
      <c r="G39" s="260">
        <v>3160833</v>
      </c>
      <c r="H39" s="260">
        <v>100837</v>
      </c>
      <c r="I39" s="260">
        <v>260265</v>
      </c>
      <c r="J39" s="260">
        <v>6797</v>
      </c>
      <c r="K39" s="262">
        <v>6596</v>
      </c>
    </row>
    <row r="40" spans="1:11" ht="13.2">
      <c r="A40" s="267" t="s">
        <v>180</v>
      </c>
      <c r="B40" s="231">
        <v>11698</v>
      </c>
      <c r="C40" s="260">
        <v>9248566</v>
      </c>
      <c r="D40" s="260">
        <v>9060091</v>
      </c>
      <c r="E40" s="260">
        <v>3043693</v>
      </c>
      <c r="F40" s="260">
        <v>879230</v>
      </c>
      <c r="G40" s="260">
        <v>6373899</v>
      </c>
      <c r="H40" s="260">
        <v>417612</v>
      </c>
      <c r="I40" s="260">
        <v>2164463</v>
      </c>
      <c r="J40" s="260">
        <v>95884</v>
      </c>
      <c r="K40" s="262">
        <v>87121</v>
      </c>
    </row>
    <row r="41" spans="1:11" ht="13.2">
      <c r="A41" s="267" t="s">
        <v>181</v>
      </c>
      <c r="B41" s="231">
        <v>3118</v>
      </c>
      <c r="C41" s="260">
        <v>13869091</v>
      </c>
      <c r="D41" s="260">
        <v>13215218</v>
      </c>
      <c r="E41" s="260">
        <v>3236915</v>
      </c>
      <c r="F41" s="260">
        <v>1173376</v>
      </c>
      <c r="G41" s="260">
        <v>10874732</v>
      </c>
      <c r="H41" s="260">
        <v>627530</v>
      </c>
      <c r="I41" s="260">
        <v>2063539</v>
      </c>
      <c r="J41" s="260">
        <v>59739</v>
      </c>
      <c r="K41" s="262">
        <v>57889</v>
      </c>
    </row>
    <row r="42" spans="1:11" ht="13.2">
      <c r="A42" s="267" t="s">
        <v>182</v>
      </c>
      <c r="B42" s="231">
        <v>731</v>
      </c>
      <c r="C42" s="260">
        <v>14219748</v>
      </c>
      <c r="D42" s="260">
        <v>13430960</v>
      </c>
      <c r="E42" s="260">
        <v>1249702</v>
      </c>
      <c r="F42" s="260">
        <v>663978</v>
      </c>
      <c r="G42" s="260">
        <v>13224389</v>
      </c>
      <c r="H42" s="260">
        <v>251515</v>
      </c>
      <c r="I42" s="260">
        <v>585725</v>
      </c>
      <c r="J42" s="260">
        <v>15205</v>
      </c>
      <c r="K42" s="262">
        <v>14906</v>
      </c>
    </row>
    <row r="43" spans="1:11" ht="13.2">
      <c r="A43" s="267"/>
      <c r="B43" s="231"/>
      <c r="C43" s="260"/>
      <c r="D43" s="260"/>
      <c r="E43" s="260"/>
      <c r="F43" s="260"/>
      <c r="G43" s="260"/>
      <c r="H43" s="260"/>
      <c r="I43" s="260"/>
      <c r="J43" s="260"/>
      <c r="K43" s="262"/>
    </row>
    <row r="44" spans="1:11" s="87" customFormat="1" ht="13.2">
      <c r="A44" s="263" t="s">
        <v>183</v>
      </c>
      <c r="B44" s="231">
        <v>5206</v>
      </c>
      <c r="C44" s="260">
        <v>19580710</v>
      </c>
      <c r="D44" s="260">
        <v>18891481</v>
      </c>
      <c r="E44" s="260">
        <v>4960995</v>
      </c>
      <c r="F44" s="260">
        <v>2477203</v>
      </c>
      <c r="G44" s="260">
        <v>15254412</v>
      </c>
      <c r="H44" s="260">
        <v>1185861</v>
      </c>
      <c r="I44" s="260">
        <v>2483792</v>
      </c>
      <c r="J44" s="260">
        <v>59799</v>
      </c>
      <c r="K44" s="262">
        <v>56527</v>
      </c>
    </row>
    <row r="45" spans="1:11" ht="21.75" customHeight="1">
      <c r="A45" s="267" t="s">
        <v>184</v>
      </c>
      <c r="B45" s="231">
        <v>5206</v>
      </c>
      <c r="C45" s="260">
        <v>19580710</v>
      </c>
      <c r="D45" s="260">
        <v>18891481</v>
      </c>
      <c r="E45" s="260">
        <v>4960995</v>
      </c>
      <c r="F45" s="260">
        <v>2477203</v>
      </c>
      <c r="G45" s="260">
        <v>15254412</v>
      </c>
      <c r="H45" s="260">
        <v>1185861</v>
      </c>
      <c r="I45" s="260">
        <v>2483792</v>
      </c>
      <c r="J45" s="260">
        <v>59799</v>
      </c>
      <c r="K45" s="262">
        <v>56527</v>
      </c>
    </row>
    <row r="46" spans="1:11" ht="13.8" thickBot="1">
      <c r="A46" s="269"/>
      <c r="B46" s="270"/>
      <c r="C46" s="271"/>
      <c r="D46" s="271"/>
      <c r="E46" s="271"/>
      <c r="F46" s="271"/>
      <c r="G46" s="271"/>
      <c r="H46" s="271"/>
      <c r="I46" s="271"/>
      <c r="J46" s="271"/>
      <c r="K46" s="272"/>
    </row>
    <row r="47" spans="1:11" ht="13.2">
      <c r="A47" s="164" t="s">
        <v>265</v>
      </c>
      <c r="B47" s="279"/>
      <c r="C47" s="279"/>
      <c r="D47" s="280"/>
      <c r="E47" s="280"/>
      <c r="F47" s="280"/>
      <c r="G47" s="280"/>
      <c r="H47" s="280"/>
      <c r="I47" s="280"/>
      <c r="J47" s="280"/>
      <c r="K47" s="280"/>
    </row>
    <row r="48" spans="1:11">
      <c r="A48" s="125" t="s">
        <v>155</v>
      </c>
      <c r="B48" s="282"/>
      <c r="C48" s="282"/>
      <c r="D48" s="283"/>
      <c r="E48" s="284"/>
      <c r="F48" s="282"/>
      <c r="G48" s="285"/>
      <c r="H48" s="285"/>
      <c r="I48" s="285"/>
      <c r="J48" s="285"/>
      <c r="K48" s="285"/>
    </row>
    <row r="49" spans="1:6" ht="13.8">
      <c r="A49" s="83"/>
      <c r="B49" s="17"/>
      <c r="C49" s="17"/>
      <c r="D49" s="17"/>
      <c r="E49" s="17"/>
      <c r="F49" s="84"/>
    </row>
    <row r="50" spans="1:6" ht="13.2">
      <c r="A50" s="53"/>
      <c r="B50" s="54"/>
      <c r="C50" s="54"/>
      <c r="D50" s="84"/>
      <c r="E50" s="84"/>
      <c r="F50" s="84"/>
    </row>
    <row r="51" spans="1:6" ht="13.2">
      <c r="A51" s="53"/>
      <c r="B51" s="54"/>
      <c r="C51" s="54"/>
      <c r="D51" s="84"/>
      <c r="E51" s="84"/>
      <c r="F51" s="84"/>
    </row>
    <row r="58" spans="1:6" ht="13.2"/>
    <row r="59" spans="1:6" ht="13.2"/>
    <row r="60" spans="1:6" ht="13.2"/>
    <row r="61" spans="1:6" ht="13.2"/>
    <row r="62" spans="1:6" ht="13.2"/>
    <row r="63" spans="1:6" ht="13.2"/>
    <row r="64" spans="1:6" ht="13.2"/>
    <row r="65" ht="13.2"/>
    <row r="66" ht="13.2"/>
    <row r="67" ht="13.2"/>
    <row r="68" ht="13.2"/>
    <row r="69" ht="13.2"/>
    <row r="70" ht="13.2"/>
    <row r="71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</sheetData>
  <mergeCells count="5">
    <mergeCell ref="A1:K1"/>
    <mergeCell ref="A3:K3"/>
    <mergeCell ref="A27:K27"/>
    <mergeCell ref="A5:A6"/>
    <mergeCell ref="A30:A31"/>
  </mergeCells>
  <hyperlinks>
    <hyperlink ref="A23" r:id="rId1" xr:uid="{00000000-0004-0000-0400-000000000000}"/>
    <hyperlink ref="A48" r:id="rId2" xr:uid="{5E6431AF-0862-4883-9FEA-31D26365796A}"/>
  </hyperlinks>
  <printOptions horizontalCentered="1"/>
  <pageMargins left="0.41" right="0.27" top="0.59055118110236227" bottom="0.98425196850393704" header="0" footer="0"/>
  <pageSetup paperSize="9" scale="55" orientation="landscape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0">
    <pageSetUpPr fitToPage="1"/>
  </sheetPr>
  <dimension ref="A1:F114"/>
  <sheetViews>
    <sheetView showGridLines="0" view="pageBreakPreview" topLeftCell="A10" zoomScale="75" zoomScaleNormal="75" zoomScaleSheetLayoutView="75" workbookViewId="0">
      <selection activeCell="A27" sqref="A27"/>
    </sheetView>
  </sheetViews>
  <sheetFormatPr baseColWidth="10" defaultColWidth="8.44140625" defaultRowHeight="15" customHeight="1"/>
  <cols>
    <col min="1" max="1" width="41.88671875" style="53" customWidth="1"/>
    <col min="2" max="4" width="19" style="54" customWidth="1"/>
    <col min="5" max="6" width="19" style="82" customWidth="1"/>
    <col min="7" max="16384" width="8.44140625" style="53"/>
  </cols>
  <sheetData>
    <row r="1" spans="1:6" s="15" customFormat="1" ht="18" customHeight="1">
      <c r="A1" s="488" t="s">
        <v>216</v>
      </c>
      <c r="B1" s="488"/>
      <c r="C1" s="488"/>
      <c r="D1" s="488"/>
      <c r="E1" s="488"/>
      <c r="F1" s="488"/>
    </row>
    <row r="2" spans="1:6" ht="12.75" customHeight="1">
      <c r="A2" s="286"/>
      <c r="B2" s="287"/>
      <c r="C2" s="288"/>
      <c r="D2" s="288"/>
      <c r="E2" s="288"/>
      <c r="F2" s="288"/>
    </row>
    <row r="3" spans="1:6" ht="15" customHeight="1">
      <c r="A3" s="474" t="s">
        <v>268</v>
      </c>
      <c r="B3" s="474"/>
      <c r="C3" s="474"/>
      <c r="D3" s="474"/>
      <c r="E3" s="474"/>
      <c r="F3" s="474"/>
    </row>
    <row r="4" spans="1:6" ht="13.5" customHeight="1" thickBot="1">
      <c r="A4" s="129"/>
      <c r="B4" s="129"/>
      <c r="C4" s="129"/>
      <c r="D4" s="129"/>
      <c r="E4" s="129"/>
      <c r="F4" s="129"/>
    </row>
    <row r="5" spans="1:6" ht="43.5" customHeight="1">
      <c r="A5" s="501" t="s">
        <v>0</v>
      </c>
      <c r="B5" s="315" t="s">
        <v>132</v>
      </c>
      <c r="C5" s="315" t="s">
        <v>133</v>
      </c>
      <c r="D5" s="315" t="s">
        <v>134</v>
      </c>
      <c r="E5" s="315" t="s">
        <v>135</v>
      </c>
      <c r="F5" s="316" t="s">
        <v>136</v>
      </c>
    </row>
    <row r="6" spans="1:6" ht="28.5" customHeight="1" thickBot="1">
      <c r="A6" s="502"/>
      <c r="B6" s="317" t="s">
        <v>137</v>
      </c>
      <c r="C6" s="317" t="s">
        <v>72</v>
      </c>
      <c r="D6" s="317" t="s">
        <v>72</v>
      </c>
      <c r="E6" s="317" t="s">
        <v>72</v>
      </c>
      <c r="F6" s="318" t="s">
        <v>172</v>
      </c>
    </row>
    <row r="7" spans="1:6" ht="16.5" customHeight="1">
      <c r="A7" s="292" t="s">
        <v>138</v>
      </c>
      <c r="B7" s="241">
        <v>5854</v>
      </c>
      <c r="C7" s="241">
        <v>14302086</v>
      </c>
      <c r="D7" s="241">
        <v>912436</v>
      </c>
      <c r="E7" s="241">
        <v>465765</v>
      </c>
      <c r="F7" s="293">
        <v>49283</v>
      </c>
    </row>
    <row r="8" spans="1:6" ht="14.1" customHeight="1">
      <c r="A8" s="294" t="s">
        <v>139</v>
      </c>
      <c r="B8" s="165">
        <v>957</v>
      </c>
      <c r="C8" s="165">
        <v>4833267</v>
      </c>
      <c r="D8" s="165">
        <v>259534</v>
      </c>
      <c r="E8" s="165">
        <v>155864</v>
      </c>
      <c r="F8" s="295">
        <v>11918</v>
      </c>
    </row>
    <row r="9" spans="1:6" ht="14.1" customHeight="1">
      <c r="A9" s="296" t="s">
        <v>140</v>
      </c>
      <c r="B9" s="165">
        <v>671</v>
      </c>
      <c r="C9" s="165">
        <v>1767876</v>
      </c>
      <c r="D9" s="165">
        <v>158930</v>
      </c>
      <c r="E9" s="165">
        <v>53027</v>
      </c>
      <c r="F9" s="295">
        <v>7110</v>
      </c>
    </row>
    <row r="10" spans="1:6" ht="14.1" customHeight="1">
      <c r="A10" s="294" t="s">
        <v>141</v>
      </c>
      <c r="B10" s="165">
        <v>516</v>
      </c>
      <c r="C10" s="165">
        <v>477677</v>
      </c>
      <c r="D10" s="165">
        <v>69197</v>
      </c>
      <c r="E10" s="165">
        <v>11112</v>
      </c>
      <c r="F10" s="295">
        <v>3911</v>
      </c>
    </row>
    <row r="11" spans="1:6" ht="14.1" customHeight="1">
      <c r="A11" s="294" t="s">
        <v>142</v>
      </c>
      <c r="B11" s="165">
        <v>1029</v>
      </c>
      <c r="C11" s="165">
        <v>948336</v>
      </c>
      <c r="D11" s="165">
        <v>145605</v>
      </c>
      <c r="E11" s="165">
        <v>41320</v>
      </c>
      <c r="F11" s="295">
        <v>8809</v>
      </c>
    </row>
    <row r="12" spans="1:6" ht="14.1" customHeight="1">
      <c r="A12" s="294" t="s">
        <v>254</v>
      </c>
      <c r="B12" s="165">
        <v>407</v>
      </c>
      <c r="C12" s="165">
        <v>1317582</v>
      </c>
      <c r="D12" s="165">
        <v>139265</v>
      </c>
      <c r="E12" s="165">
        <v>42202</v>
      </c>
      <c r="F12" s="295">
        <v>5710</v>
      </c>
    </row>
    <row r="13" spans="1:6" ht="14.1" customHeight="1">
      <c r="A13" s="294" t="s">
        <v>143</v>
      </c>
      <c r="B13" s="165">
        <v>2471</v>
      </c>
      <c r="C13" s="165">
        <v>9535734</v>
      </c>
      <c r="D13" s="165">
        <v>796939</v>
      </c>
      <c r="E13" s="165">
        <v>411367</v>
      </c>
      <c r="F13" s="295">
        <v>33732</v>
      </c>
    </row>
    <row r="14" spans="1:6" ht="14.1" customHeight="1">
      <c r="A14" s="296" t="s">
        <v>144</v>
      </c>
      <c r="B14" s="165">
        <v>1923</v>
      </c>
      <c r="C14" s="165">
        <v>6216784</v>
      </c>
      <c r="D14" s="165">
        <v>421962</v>
      </c>
      <c r="E14" s="165">
        <v>197962</v>
      </c>
      <c r="F14" s="295">
        <v>20342</v>
      </c>
    </row>
    <row r="15" spans="1:6" ht="14.1" customHeight="1">
      <c r="A15" s="296" t="s">
        <v>145</v>
      </c>
      <c r="B15" s="165">
        <v>3499</v>
      </c>
      <c r="C15" s="165">
        <v>26156285</v>
      </c>
      <c r="D15" s="165">
        <v>2161744</v>
      </c>
      <c r="E15" s="165">
        <v>762106</v>
      </c>
      <c r="F15" s="295">
        <v>83351</v>
      </c>
    </row>
    <row r="16" spans="1:6" ht="14.1" customHeight="1">
      <c r="A16" s="296" t="s">
        <v>146</v>
      </c>
      <c r="B16" s="165">
        <v>2288</v>
      </c>
      <c r="C16" s="165">
        <v>8529695</v>
      </c>
      <c r="D16" s="165">
        <v>733278</v>
      </c>
      <c r="E16" s="165">
        <v>312174</v>
      </c>
      <c r="F16" s="295">
        <v>34152</v>
      </c>
    </row>
    <row r="17" spans="1:6" ht="14.1" customHeight="1">
      <c r="A17" s="296" t="s">
        <v>147</v>
      </c>
      <c r="B17" s="165">
        <v>1297</v>
      </c>
      <c r="C17" s="165">
        <v>2879018</v>
      </c>
      <c r="D17" s="165">
        <v>171259</v>
      </c>
      <c r="E17" s="165">
        <v>74629</v>
      </c>
      <c r="F17" s="295">
        <v>9640</v>
      </c>
    </row>
    <row r="18" spans="1:6" ht="14.1" customHeight="1">
      <c r="A18" s="296" t="s">
        <v>148</v>
      </c>
      <c r="B18" s="165">
        <v>2024</v>
      </c>
      <c r="C18" s="165">
        <v>8486767</v>
      </c>
      <c r="D18" s="165">
        <v>564048</v>
      </c>
      <c r="E18" s="165">
        <v>242654</v>
      </c>
      <c r="F18" s="295">
        <v>29281</v>
      </c>
    </row>
    <row r="19" spans="1:6" ht="14.1" customHeight="1">
      <c r="A19" s="294" t="s">
        <v>149</v>
      </c>
      <c r="B19" s="165">
        <v>1504</v>
      </c>
      <c r="C19" s="165">
        <v>4984939</v>
      </c>
      <c r="D19" s="165">
        <v>494103</v>
      </c>
      <c r="E19" s="165">
        <v>168591</v>
      </c>
      <c r="F19" s="295">
        <v>20811</v>
      </c>
    </row>
    <row r="20" spans="1:6" ht="14.1" customHeight="1">
      <c r="A20" s="294" t="s">
        <v>150</v>
      </c>
      <c r="B20" s="165">
        <v>1010</v>
      </c>
      <c r="C20" s="165">
        <v>5870852</v>
      </c>
      <c r="D20" s="165">
        <v>488555</v>
      </c>
      <c r="E20" s="165">
        <v>177571</v>
      </c>
      <c r="F20" s="295">
        <v>22526</v>
      </c>
    </row>
    <row r="21" spans="1:6" ht="14.1" customHeight="1">
      <c r="A21" s="296" t="s">
        <v>151</v>
      </c>
      <c r="B21" s="165">
        <v>494</v>
      </c>
      <c r="C21" s="165">
        <v>3261523</v>
      </c>
      <c r="D21" s="165">
        <v>291408</v>
      </c>
      <c r="E21" s="165">
        <v>124691</v>
      </c>
      <c r="F21" s="295">
        <v>12566</v>
      </c>
    </row>
    <row r="22" spans="1:6" ht="14.1" customHeight="1">
      <c r="A22" s="296" t="s">
        <v>152</v>
      </c>
      <c r="B22" s="297">
        <v>966</v>
      </c>
      <c r="C22" s="165">
        <v>3130639</v>
      </c>
      <c r="D22" s="165">
        <v>293602</v>
      </c>
      <c r="E22" s="165">
        <v>63593</v>
      </c>
      <c r="F22" s="295">
        <v>11446</v>
      </c>
    </row>
    <row r="23" spans="1:6" ht="14.1" customHeight="1">
      <c r="A23" s="296" t="s">
        <v>153</v>
      </c>
      <c r="B23" s="165">
        <v>341</v>
      </c>
      <c r="C23" s="165">
        <v>1132816</v>
      </c>
      <c r="D23" s="165">
        <v>94544</v>
      </c>
      <c r="E23" s="165">
        <v>48668</v>
      </c>
      <c r="F23" s="295">
        <v>4379</v>
      </c>
    </row>
    <row r="24" spans="1:6" ht="12.75" customHeight="1">
      <c r="A24" s="296" t="s">
        <v>154</v>
      </c>
      <c r="B24" s="165">
        <v>16</v>
      </c>
      <c r="C24" s="165">
        <v>19160</v>
      </c>
      <c r="D24" s="165">
        <v>3393</v>
      </c>
      <c r="E24" s="165">
        <v>9</v>
      </c>
      <c r="F24" s="295">
        <v>167</v>
      </c>
    </row>
    <row r="25" spans="1:6" ht="12.75" customHeight="1" thickBot="1">
      <c r="A25" s="298" t="s">
        <v>226</v>
      </c>
      <c r="B25" s="247">
        <v>18</v>
      </c>
      <c r="C25" s="247">
        <v>2278</v>
      </c>
      <c r="D25" s="247">
        <v>675</v>
      </c>
      <c r="E25" s="247">
        <v>37</v>
      </c>
      <c r="F25" s="299">
        <v>71</v>
      </c>
    </row>
    <row r="26" spans="1:6" ht="12.75" customHeight="1">
      <c r="A26" s="164" t="s">
        <v>269</v>
      </c>
      <c r="B26" s="130"/>
      <c r="C26" s="131"/>
      <c r="D26" s="290"/>
      <c r="E26" s="291"/>
      <c r="F26" s="291"/>
    </row>
    <row r="27" spans="1:6" ht="12.75" customHeight="1">
      <c r="A27" s="281" t="s">
        <v>155</v>
      </c>
      <c r="B27" s="130"/>
      <c r="C27" s="131"/>
      <c r="D27" s="132"/>
      <c r="E27" s="132"/>
      <c r="F27" s="132"/>
    </row>
    <row r="28" spans="1:6" ht="12.75" customHeight="1">
      <c r="A28" s="126"/>
      <c r="B28" s="127"/>
      <c r="C28" s="128"/>
      <c r="D28" s="128"/>
      <c r="E28" s="128"/>
      <c r="F28" s="128"/>
    </row>
    <row r="29" spans="1:6" ht="12.75" customHeight="1">
      <c r="A29" s="500"/>
      <c r="B29" s="500"/>
      <c r="C29" s="500"/>
      <c r="D29" s="500"/>
      <c r="E29" s="500"/>
      <c r="F29" s="500"/>
    </row>
    <row r="30" spans="1:6" ht="12.75" customHeight="1">
      <c r="A30" s="127"/>
      <c r="B30" s="127"/>
      <c r="C30" s="127"/>
      <c r="D30" s="127"/>
      <c r="E30" s="127"/>
      <c r="F30" s="127"/>
    </row>
    <row r="31" spans="1:6" ht="15.6">
      <c r="A31" s="499" t="s">
        <v>266</v>
      </c>
      <c r="B31" s="499"/>
      <c r="C31" s="499"/>
      <c r="D31" s="499"/>
      <c r="E31" s="499"/>
      <c r="F31" s="499"/>
    </row>
    <row r="32" spans="1:6" ht="13.2" customHeight="1" thickBot="1">
      <c r="A32" s="289"/>
      <c r="B32" s="133"/>
      <c r="C32" s="133"/>
      <c r="D32" s="133"/>
      <c r="E32" s="133"/>
      <c r="F32" s="133"/>
    </row>
    <row r="33" spans="1:6" ht="42.6" customHeight="1">
      <c r="A33" s="501" t="s">
        <v>0</v>
      </c>
      <c r="B33" s="315" t="s">
        <v>132</v>
      </c>
      <c r="C33" s="315" t="s">
        <v>133</v>
      </c>
      <c r="D33" s="315" t="s">
        <v>134</v>
      </c>
      <c r="E33" s="315" t="s">
        <v>135</v>
      </c>
      <c r="F33" s="316" t="s">
        <v>136</v>
      </c>
    </row>
    <row r="34" spans="1:6" ht="25.5" customHeight="1" thickBot="1">
      <c r="A34" s="502"/>
      <c r="B34" s="317" t="s">
        <v>137</v>
      </c>
      <c r="C34" s="317" t="s">
        <v>72</v>
      </c>
      <c r="D34" s="317" t="s">
        <v>72</v>
      </c>
      <c r="E34" s="317" t="s">
        <v>72</v>
      </c>
      <c r="F34" s="318" t="s">
        <v>172</v>
      </c>
    </row>
    <row r="35" spans="1:6" ht="22.5" customHeight="1">
      <c r="A35" s="300" t="s">
        <v>4</v>
      </c>
      <c r="B35" s="301">
        <v>5703</v>
      </c>
      <c r="C35" s="301">
        <v>14730767</v>
      </c>
      <c r="D35" s="301">
        <v>1009346</v>
      </c>
      <c r="E35" s="301">
        <v>393543</v>
      </c>
      <c r="F35" s="302">
        <v>53362</v>
      </c>
    </row>
    <row r="36" spans="1:6" ht="14.1" customHeight="1">
      <c r="A36" s="303" t="s">
        <v>5</v>
      </c>
      <c r="B36" s="304">
        <v>945</v>
      </c>
      <c r="C36" s="304">
        <v>5621844</v>
      </c>
      <c r="D36" s="304">
        <v>325113</v>
      </c>
      <c r="E36" s="304">
        <v>192263</v>
      </c>
      <c r="F36" s="305">
        <v>15164</v>
      </c>
    </row>
    <row r="37" spans="1:6" ht="14.1" customHeight="1">
      <c r="A37" s="306" t="s">
        <v>217</v>
      </c>
      <c r="B37" s="304">
        <v>621</v>
      </c>
      <c r="C37" s="304">
        <v>1876817</v>
      </c>
      <c r="D37" s="304">
        <v>163909</v>
      </c>
      <c r="E37" s="304">
        <v>56202</v>
      </c>
      <c r="F37" s="305">
        <v>7251</v>
      </c>
    </row>
    <row r="38" spans="1:6" ht="14.1" customHeight="1">
      <c r="A38" s="303" t="s">
        <v>218</v>
      </c>
      <c r="B38" s="304">
        <v>501</v>
      </c>
      <c r="C38" s="304">
        <v>497827</v>
      </c>
      <c r="D38" s="304">
        <v>78087</v>
      </c>
      <c r="E38" s="304">
        <v>13295</v>
      </c>
      <c r="F38" s="305">
        <v>4321</v>
      </c>
    </row>
    <row r="39" spans="1:6" ht="14.1" customHeight="1">
      <c r="A39" s="303" t="s">
        <v>6</v>
      </c>
      <c r="B39" s="304">
        <v>1005</v>
      </c>
      <c r="C39" s="304">
        <v>975539</v>
      </c>
      <c r="D39" s="304">
        <v>154727</v>
      </c>
      <c r="E39" s="304">
        <v>49792</v>
      </c>
      <c r="F39" s="305">
        <v>9020</v>
      </c>
    </row>
    <row r="40" spans="1:6" ht="14.1" customHeight="1">
      <c r="A40" s="303" t="s">
        <v>7</v>
      </c>
      <c r="B40" s="304">
        <v>408</v>
      </c>
      <c r="C40" s="304">
        <v>1533766</v>
      </c>
      <c r="D40" s="304">
        <v>148244</v>
      </c>
      <c r="E40" s="304">
        <v>42313</v>
      </c>
      <c r="F40" s="305">
        <v>5903</v>
      </c>
    </row>
    <row r="41" spans="1:6" ht="14.1" customHeight="1">
      <c r="A41" s="303" t="s">
        <v>8</v>
      </c>
      <c r="B41" s="304">
        <v>2560</v>
      </c>
      <c r="C41" s="304">
        <v>10067756</v>
      </c>
      <c r="D41" s="304">
        <v>851857</v>
      </c>
      <c r="E41" s="304">
        <v>497755</v>
      </c>
      <c r="F41" s="305">
        <v>35102</v>
      </c>
    </row>
    <row r="42" spans="1:6" ht="14.1" customHeight="1">
      <c r="A42" s="306" t="s">
        <v>219</v>
      </c>
      <c r="B42" s="304">
        <v>2002</v>
      </c>
      <c r="C42" s="304">
        <v>6803852</v>
      </c>
      <c r="D42" s="304">
        <v>471382</v>
      </c>
      <c r="E42" s="304">
        <v>290053</v>
      </c>
      <c r="F42" s="305">
        <v>22879</v>
      </c>
    </row>
    <row r="43" spans="1:6" ht="14.1" customHeight="1">
      <c r="A43" s="306" t="s">
        <v>10</v>
      </c>
      <c r="B43" s="304">
        <v>3384</v>
      </c>
      <c r="C43" s="304">
        <v>26975369</v>
      </c>
      <c r="D43" s="304">
        <v>2136050</v>
      </c>
      <c r="E43" s="304">
        <v>792030</v>
      </c>
      <c r="F43" s="305">
        <v>80272</v>
      </c>
    </row>
    <row r="44" spans="1:6" ht="14.1" customHeight="1">
      <c r="A44" s="306" t="s">
        <v>220</v>
      </c>
      <c r="B44" s="304">
        <v>2349</v>
      </c>
      <c r="C44" s="304">
        <v>8846752</v>
      </c>
      <c r="D44" s="304">
        <v>784453</v>
      </c>
      <c r="E44" s="304">
        <v>324587</v>
      </c>
      <c r="F44" s="305">
        <v>36578</v>
      </c>
    </row>
    <row r="45" spans="1:6" ht="14.1" customHeight="1">
      <c r="A45" s="306" t="s">
        <v>11</v>
      </c>
      <c r="B45" s="304">
        <v>1301</v>
      </c>
      <c r="C45" s="304">
        <v>2764233</v>
      </c>
      <c r="D45" s="304">
        <v>189210</v>
      </c>
      <c r="E45" s="304">
        <v>87763</v>
      </c>
      <c r="F45" s="305">
        <v>10588</v>
      </c>
    </row>
    <row r="46" spans="1:6" ht="14.1" customHeight="1">
      <c r="A46" s="306" t="s">
        <v>12</v>
      </c>
      <c r="B46" s="304">
        <v>2071</v>
      </c>
      <c r="C46" s="304">
        <v>8747568</v>
      </c>
      <c r="D46" s="304">
        <v>639425</v>
      </c>
      <c r="E46" s="304">
        <v>256644</v>
      </c>
      <c r="F46" s="305">
        <v>30970</v>
      </c>
    </row>
    <row r="47" spans="1:6" ht="14.1" customHeight="1">
      <c r="A47" s="303" t="s">
        <v>221</v>
      </c>
      <c r="B47" s="304">
        <v>1482</v>
      </c>
      <c r="C47" s="304">
        <v>5292975</v>
      </c>
      <c r="D47" s="304">
        <v>516060</v>
      </c>
      <c r="E47" s="304">
        <v>111204</v>
      </c>
      <c r="F47" s="305">
        <v>21986</v>
      </c>
    </row>
    <row r="48" spans="1:6" ht="14.1" customHeight="1">
      <c r="A48" s="303" t="s">
        <v>222</v>
      </c>
      <c r="B48" s="304">
        <v>993</v>
      </c>
      <c r="C48" s="304">
        <v>5848271</v>
      </c>
      <c r="D48" s="304">
        <v>508819</v>
      </c>
      <c r="E48" s="304">
        <v>272692</v>
      </c>
      <c r="F48" s="305">
        <v>23306</v>
      </c>
    </row>
    <row r="49" spans="1:6" ht="14.1" customHeight="1">
      <c r="A49" s="306" t="s">
        <v>223</v>
      </c>
      <c r="B49" s="304">
        <v>470</v>
      </c>
      <c r="C49" s="304">
        <v>3594467</v>
      </c>
      <c r="D49" s="304">
        <v>324257</v>
      </c>
      <c r="E49" s="304">
        <v>117648</v>
      </c>
      <c r="F49" s="305">
        <v>14205</v>
      </c>
    </row>
    <row r="50" spans="1:6" ht="14.1" customHeight="1">
      <c r="A50" s="306" t="s">
        <v>13</v>
      </c>
      <c r="B50" s="304">
        <v>532</v>
      </c>
      <c r="C50" s="304">
        <v>1689417</v>
      </c>
      <c r="D50" s="304">
        <v>104716</v>
      </c>
      <c r="E50" s="304">
        <v>87786</v>
      </c>
      <c r="F50" s="305">
        <v>3762</v>
      </c>
    </row>
    <row r="51" spans="1:6" ht="14.1" customHeight="1">
      <c r="A51" s="306" t="s">
        <v>224</v>
      </c>
      <c r="B51" s="307">
        <v>315</v>
      </c>
      <c r="C51" s="304">
        <v>1178899</v>
      </c>
      <c r="D51" s="304">
        <v>95995</v>
      </c>
      <c r="E51" s="304">
        <v>42475</v>
      </c>
      <c r="F51" s="305">
        <v>4204</v>
      </c>
    </row>
    <row r="52" spans="1:6" ht="13.2">
      <c r="A52" s="306" t="s">
        <v>225</v>
      </c>
      <c r="B52" s="304">
        <v>13</v>
      </c>
      <c r="C52" s="304">
        <v>15123</v>
      </c>
      <c r="D52" s="304">
        <v>3233</v>
      </c>
      <c r="E52" s="304">
        <v>188</v>
      </c>
      <c r="F52" s="305">
        <v>159</v>
      </c>
    </row>
    <row r="53" spans="1:6" ht="13.8" thickBot="1">
      <c r="A53" s="308" t="s">
        <v>226</v>
      </c>
      <c r="B53" s="309">
        <v>23</v>
      </c>
      <c r="C53" s="309">
        <v>2571</v>
      </c>
      <c r="D53" s="309">
        <v>762</v>
      </c>
      <c r="E53" s="309">
        <v>47</v>
      </c>
      <c r="F53" s="310">
        <v>99</v>
      </c>
    </row>
    <row r="54" spans="1:6" ht="21" customHeight="1">
      <c r="A54" s="268" t="s">
        <v>267</v>
      </c>
      <c r="B54" s="311"/>
      <c r="C54" s="312"/>
      <c r="D54" s="131"/>
      <c r="E54" s="131"/>
      <c r="F54" s="131"/>
    </row>
    <row r="55" spans="1:6" ht="13.2" customHeight="1">
      <c r="A55" s="281" t="s">
        <v>155</v>
      </c>
      <c r="B55" s="313"/>
      <c r="C55" s="314"/>
      <c r="D55" s="128"/>
      <c r="E55" s="128"/>
      <c r="F55" s="128"/>
    </row>
    <row r="56" spans="1:6" ht="15" customHeight="1">
      <c r="A56" s="28"/>
      <c r="B56" s="27"/>
      <c r="C56" s="29"/>
      <c r="D56" s="29"/>
      <c r="E56" s="29"/>
      <c r="F56" s="29"/>
    </row>
    <row r="57" spans="1:6" ht="15" customHeight="1">
      <c r="A57" s="28"/>
      <c r="B57" s="27"/>
      <c r="C57" s="30"/>
      <c r="D57" s="30"/>
      <c r="E57" s="30"/>
      <c r="F57" s="30"/>
    </row>
    <row r="58" spans="1:6" ht="7.5" customHeight="1">
      <c r="A58" s="28"/>
      <c r="B58" s="27"/>
      <c r="C58" s="30"/>
      <c r="D58" s="30"/>
      <c r="E58" s="30"/>
      <c r="F58" s="30"/>
    </row>
    <row r="59" spans="1:6" ht="13.2" hidden="1">
      <c r="A59" s="28"/>
      <c r="B59" s="27"/>
      <c r="C59" s="30"/>
      <c r="D59" s="30"/>
      <c r="E59" s="30"/>
      <c r="F59" s="30"/>
    </row>
    <row r="60" spans="1:6" ht="15" customHeight="1">
      <c r="A60" s="28"/>
      <c r="B60" s="27"/>
      <c r="C60" s="30"/>
      <c r="D60" s="30"/>
      <c r="E60" s="30"/>
      <c r="F60" s="30"/>
    </row>
    <row r="61" spans="1:6" ht="13.2">
      <c r="A61" s="28"/>
      <c r="B61" s="27"/>
      <c r="C61" s="30"/>
      <c r="D61" s="30"/>
      <c r="E61" s="30"/>
      <c r="F61" s="30"/>
    </row>
    <row r="62" spans="1:6" ht="39" customHeight="1">
      <c r="A62" s="28"/>
      <c r="B62" s="27"/>
      <c r="C62" s="30"/>
      <c r="D62" s="30"/>
      <c r="E62" s="30"/>
      <c r="F62" s="30"/>
    </row>
    <row r="63" spans="1:6" ht="15" customHeight="1">
      <c r="A63" s="28"/>
      <c r="B63" s="27"/>
      <c r="C63" s="30"/>
      <c r="D63" s="30"/>
      <c r="E63" s="30"/>
      <c r="F63" s="30"/>
    </row>
    <row r="64" spans="1:6" ht="15" customHeight="1">
      <c r="A64" s="28"/>
      <c r="B64" s="27"/>
      <c r="C64" s="30"/>
      <c r="D64" s="30"/>
      <c r="E64" s="30"/>
      <c r="F64" s="30"/>
    </row>
    <row r="65" spans="1:6" ht="15" customHeight="1">
      <c r="A65" s="28"/>
      <c r="B65" s="27"/>
      <c r="C65" s="30"/>
      <c r="D65" s="30"/>
      <c r="E65" s="30"/>
      <c r="F65" s="30"/>
    </row>
    <row r="66" spans="1:6" ht="15" customHeight="1">
      <c r="A66" s="28"/>
      <c r="B66" s="27"/>
      <c r="C66" s="30"/>
      <c r="D66" s="30"/>
      <c r="E66" s="30"/>
      <c r="F66" s="30"/>
    </row>
    <row r="67" spans="1:6" ht="15" customHeight="1">
      <c r="A67" s="28"/>
      <c r="B67" s="27"/>
      <c r="C67" s="30"/>
      <c r="D67" s="30"/>
      <c r="E67" s="30"/>
      <c r="F67" s="30"/>
    </row>
    <row r="68" spans="1:6" ht="15" customHeight="1">
      <c r="A68" s="28"/>
      <c r="B68" s="27"/>
      <c r="C68" s="30"/>
      <c r="D68" s="30"/>
      <c r="E68" s="30"/>
      <c r="F68" s="30"/>
    </row>
    <row r="69" spans="1:6" ht="15" customHeight="1">
      <c r="C69" s="77"/>
      <c r="D69" s="77"/>
      <c r="E69" s="77"/>
      <c r="F69" s="77"/>
    </row>
    <row r="76" spans="1:6" ht="15" customHeight="1">
      <c r="C76" s="75"/>
      <c r="D76" s="75"/>
      <c r="E76" s="76"/>
    </row>
    <row r="77" spans="1:6" ht="15" customHeight="1">
      <c r="C77" s="75"/>
      <c r="D77" s="75"/>
      <c r="E77" s="76"/>
    </row>
    <row r="78" spans="1:6" ht="15" customHeight="1">
      <c r="C78" s="75"/>
      <c r="D78" s="75"/>
      <c r="E78" s="76"/>
    </row>
    <row r="79" spans="1:6" ht="15" customHeight="1">
      <c r="C79" s="75"/>
      <c r="D79" s="75"/>
      <c r="E79" s="76"/>
    </row>
    <row r="80" spans="1:6" ht="15" customHeight="1">
      <c r="C80" s="75"/>
      <c r="D80" s="75"/>
      <c r="E80" s="76"/>
    </row>
    <row r="81" spans="3:5" ht="15" customHeight="1">
      <c r="C81" s="75"/>
      <c r="D81" s="75"/>
      <c r="E81" s="76"/>
    </row>
    <row r="82" spans="3:5" ht="15" customHeight="1">
      <c r="C82" s="75"/>
      <c r="D82" s="75"/>
      <c r="E82" s="76"/>
    </row>
    <row r="83" spans="3:5" ht="15" customHeight="1">
      <c r="C83" s="75"/>
      <c r="D83" s="75"/>
      <c r="E83" s="76"/>
    </row>
    <row r="84" spans="3:5" ht="15" customHeight="1">
      <c r="C84" s="75"/>
      <c r="D84" s="75"/>
      <c r="E84" s="76"/>
    </row>
    <row r="85" spans="3:5" ht="15" customHeight="1">
      <c r="C85" s="75"/>
      <c r="D85" s="75"/>
      <c r="E85" s="76"/>
    </row>
    <row r="86" spans="3:5" ht="15" customHeight="1">
      <c r="C86" s="75"/>
      <c r="D86" s="75"/>
      <c r="E86" s="76"/>
    </row>
    <row r="87" spans="3:5" ht="15" customHeight="1">
      <c r="C87" s="75"/>
      <c r="D87" s="75"/>
      <c r="E87" s="76"/>
    </row>
    <row r="88" spans="3:5" ht="15" customHeight="1">
      <c r="C88" s="75"/>
      <c r="D88" s="75"/>
      <c r="E88" s="76"/>
    </row>
    <row r="89" spans="3:5" ht="15" customHeight="1">
      <c r="C89" s="75"/>
      <c r="D89" s="75"/>
      <c r="E89" s="76"/>
    </row>
    <row r="90" spans="3:5" ht="15" customHeight="1">
      <c r="C90" s="75"/>
      <c r="D90" s="75"/>
      <c r="E90" s="76"/>
    </row>
    <row r="91" spans="3:5" ht="15" customHeight="1">
      <c r="C91" s="75"/>
      <c r="D91" s="75"/>
      <c r="E91" s="76"/>
    </row>
    <row r="92" spans="3:5" ht="15" customHeight="1">
      <c r="C92" s="75"/>
      <c r="D92" s="75"/>
      <c r="E92" s="76"/>
    </row>
    <row r="93" spans="3:5" ht="15" customHeight="1">
      <c r="C93" s="75"/>
      <c r="D93" s="75"/>
      <c r="E93" s="76"/>
    </row>
    <row r="94" spans="3:5" ht="15" customHeight="1">
      <c r="D94" s="75"/>
    </row>
    <row r="97" spans="5:5" ht="15" customHeight="1">
      <c r="E97" s="54"/>
    </row>
    <row r="98" spans="5:5" ht="15" customHeight="1">
      <c r="E98" s="54"/>
    </row>
    <row r="99" spans="5:5" ht="15" customHeight="1">
      <c r="E99" s="54"/>
    </row>
    <row r="100" spans="5:5" ht="15" customHeight="1">
      <c r="E100" s="54"/>
    </row>
    <row r="101" spans="5:5" ht="15" customHeight="1">
      <c r="E101" s="54"/>
    </row>
    <row r="102" spans="5:5" ht="15" customHeight="1">
      <c r="E102" s="54"/>
    </row>
    <row r="103" spans="5:5" ht="15" customHeight="1">
      <c r="E103" s="54"/>
    </row>
    <row r="104" spans="5:5" ht="15" customHeight="1">
      <c r="E104" s="54"/>
    </row>
    <row r="105" spans="5:5" ht="15" customHeight="1">
      <c r="E105" s="54"/>
    </row>
    <row r="106" spans="5:5" ht="15" customHeight="1">
      <c r="E106" s="54"/>
    </row>
    <row r="107" spans="5:5" ht="15" customHeight="1">
      <c r="E107" s="54"/>
    </row>
    <row r="108" spans="5:5" ht="15" customHeight="1">
      <c r="E108" s="54"/>
    </row>
    <row r="109" spans="5:5" ht="15" customHeight="1">
      <c r="E109" s="54"/>
    </row>
    <row r="110" spans="5:5" ht="15" customHeight="1">
      <c r="E110" s="54"/>
    </row>
    <row r="111" spans="5:5" ht="15" customHeight="1">
      <c r="E111" s="54"/>
    </row>
    <row r="112" spans="5:5" ht="15" customHeight="1">
      <c r="E112" s="54"/>
    </row>
    <row r="113" spans="5:5" ht="15" customHeight="1">
      <c r="E113" s="54"/>
    </row>
    <row r="114" spans="5:5" ht="15" customHeight="1">
      <c r="E114" s="54"/>
    </row>
  </sheetData>
  <mergeCells count="6">
    <mergeCell ref="A31:F31"/>
    <mergeCell ref="A29:F29"/>
    <mergeCell ref="A1:F1"/>
    <mergeCell ref="A3:F3"/>
    <mergeCell ref="A33:A34"/>
    <mergeCell ref="A5:A6"/>
  </mergeCells>
  <phoneticPr fontId="11" type="noConversion"/>
  <hyperlinks>
    <hyperlink ref="A27" r:id="rId1" xr:uid="{00000000-0004-0000-0500-000000000000}"/>
    <hyperlink ref="A55" r:id="rId2" xr:uid="{00000000-0004-0000-0500-000001000000}"/>
  </hyperlinks>
  <printOptions horizontalCentered="1"/>
  <pageMargins left="0.78740157480314965" right="0.78740157480314965" top="0.59055118110236227" bottom="0.98425196850393704" header="0" footer="0"/>
  <pageSetup paperSize="9" scale="5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11">
    <pageSetUpPr fitToPage="1"/>
  </sheetPr>
  <dimension ref="A1:K25"/>
  <sheetViews>
    <sheetView showGridLines="0" tabSelected="1" view="pageBreakPreview" topLeftCell="A10" zoomScale="75" zoomScaleNormal="75" zoomScaleSheetLayoutView="75" workbookViewId="0">
      <selection activeCell="F23" sqref="F23"/>
    </sheetView>
  </sheetViews>
  <sheetFormatPr baseColWidth="10" defaultColWidth="11.44140625" defaultRowHeight="13.2"/>
  <cols>
    <col min="1" max="1" width="85" style="53" customWidth="1"/>
    <col min="2" max="7" width="16.44140625" style="61" customWidth="1"/>
    <col min="8" max="8" width="4.6640625" style="53" customWidth="1"/>
    <col min="9" max="16384" width="11.44140625" style="53"/>
  </cols>
  <sheetData>
    <row r="1" spans="1:11" s="15" customFormat="1" ht="18" customHeight="1">
      <c r="A1" s="466" t="s">
        <v>216</v>
      </c>
      <c r="B1" s="466"/>
      <c r="C1" s="466"/>
      <c r="D1" s="466"/>
      <c r="E1" s="466"/>
      <c r="F1" s="466"/>
      <c r="G1" s="466"/>
    </row>
    <row r="2" spans="1:11" ht="12.75" customHeight="1">
      <c r="A2" s="319"/>
      <c r="B2" s="320"/>
      <c r="C2" s="320"/>
      <c r="D2" s="320"/>
      <c r="E2" s="320"/>
      <c r="F2" s="320"/>
      <c r="G2" s="320"/>
    </row>
    <row r="3" spans="1:11" ht="15" customHeight="1">
      <c r="A3" s="474" t="s">
        <v>245</v>
      </c>
      <c r="B3" s="474"/>
      <c r="C3" s="474"/>
      <c r="D3" s="474"/>
      <c r="E3" s="474"/>
      <c r="F3" s="474"/>
      <c r="G3" s="474"/>
      <c r="H3" s="36"/>
      <c r="I3" s="36"/>
      <c r="J3" s="58"/>
    </row>
    <row r="4" spans="1:11" ht="12.75" customHeight="1" thickBot="1">
      <c r="A4" s="119"/>
      <c r="B4" s="143"/>
      <c r="C4" s="143"/>
      <c r="D4" s="143"/>
      <c r="E4" s="143"/>
      <c r="F4" s="143"/>
      <c r="G4" s="222"/>
      <c r="H4" s="58"/>
      <c r="I4" s="58"/>
      <c r="J4" s="58"/>
    </row>
    <row r="5" spans="1:11" ht="30.75" customHeight="1">
      <c r="A5" s="489" t="s">
        <v>64</v>
      </c>
      <c r="B5" s="503">
        <v>2020</v>
      </c>
      <c r="C5" s="503"/>
      <c r="D5" s="503"/>
      <c r="E5" s="503">
        <v>2021</v>
      </c>
      <c r="F5" s="503"/>
      <c r="G5" s="504"/>
    </row>
    <row r="6" spans="1:11" ht="37.5" customHeight="1" thickBot="1">
      <c r="A6" s="490"/>
      <c r="B6" s="253" t="s">
        <v>21</v>
      </c>
      <c r="C6" s="321" t="s">
        <v>22</v>
      </c>
      <c r="D6" s="321" t="s">
        <v>23</v>
      </c>
      <c r="E6" s="253" t="s">
        <v>21</v>
      </c>
      <c r="F6" s="321" t="s">
        <v>22</v>
      </c>
      <c r="G6" s="322" t="s">
        <v>23</v>
      </c>
      <c r="H6" s="61"/>
    </row>
    <row r="7" spans="1:11" ht="18.75" customHeight="1">
      <c r="A7" s="323" t="s">
        <v>77</v>
      </c>
      <c r="B7" s="324">
        <v>97.751666666666665</v>
      </c>
      <c r="C7" s="324">
        <v>102.46400000000001</v>
      </c>
      <c r="D7" s="324">
        <v>100.10783333333333</v>
      </c>
      <c r="E7" s="324">
        <v>99.263833333333324</v>
      </c>
      <c r="F7" s="324">
        <v>107.98733333333332</v>
      </c>
      <c r="G7" s="325">
        <v>103.62558333333332</v>
      </c>
      <c r="I7" s="78"/>
      <c r="J7" s="78"/>
      <c r="K7" s="78"/>
    </row>
    <row r="8" spans="1:11" ht="12.75" customHeight="1">
      <c r="A8" s="326" t="s">
        <v>78</v>
      </c>
      <c r="B8" s="327">
        <v>95.60799999999999</v>
      </c>
      <c r="C8" s="327">
        <v>102.41033333333333</v>
      </c>
      <c r="D8" s="327">
        <v>99.009166666666658</v>
      </c>
      <c r="E8" s="327">
        <v>98.08</v>
      </c>
      <c r="F8" s="327">
        <v>109.069</v>
      </c>
      <c r="G8" s="328">
        <v>103.5745</v>
      </c>
      <c r="I8" s="78"/>
      <c r="J8" s="78"/>
      <c r="K8" s="78"/>
    </row>
    <row r="9" spans="1:11" ht="12.75" customHeight="1">
      <c r="A9" s="326" t="s">
        <v>79</v>
      </c>
      <c r="B9" s="327">
        <v>94.16449999999999</v>
      </c>
      <c r="C9" s="327">
        <v>108.51316666666666</v>
      </c>
      <c r="D9" s="327">
        <v>101.33883333333333</v>
      </c>
      <c r="E9" s="327">
        <v>90.796000000000006</v>
      </c>
      <c r="F9" s="327">
        <v>109.532</v>
      </c>
      <c r="G9" s="328">
        <v>100.164</v>
      </c>
      <c r="I9" s="78"/>
      <c r="J9" s="78"/>
      <c r="K9" s="78"/>
    </row>
    <row r="10" spans="1:11" ht="12.75" customHeight="1">
      <c r="A10" s="326" t="s">
        <v>80</v>
      </c>
      <c r="B10" s="327">
        <v>97.742000000000004</v>
      </c>
      <c r="C10" s="327">
        <v>95.06283333333333</v>
      </c>
      <c r="D10" s="327">
        <v>96.402416666666667</v>
      </c>
      <c r="E10" s="327">
        <v>105.46366666666667</v>
      </c>
      <c r="F10" s="327">
        <v>94.452833333333331</v>
      </c>
      <c r="G10" s="328">
        <v>99.958249999999992</v>
      </c>
      <c r="I10" s="78"/>
      <c r="J10" s="78"/>
      <c r="K10" s="78"/>
    </row>
    <row r="11" spans="1:11" ht="12.75" customHeight="1">
      <c r="A11" s="326" t="s">
        <v>61</v>
      </c>
      <c r="B11" s="327">
        <v>101.444</v>
      </c>
      <c r="C11" s="327">
        <v>94.91249999999998</v>
      </c>
      <c r="D11" s="327">
        <v>98.178249999999991</v>
      </c>
      <c r="E11" s="327">
        <v>104.64149999999999</v>
      </c>
      <c r="F11" s="327">
        <v>97.139999999999986</v>
      </c>
      <c r="G11" s="328">
        <v>100.89075</v>
      </c>
      <c r="I11" s="78"/>
      <c r="J11" s="78"/>
      <c r="K11" s="78"/>
    </row>
    <row r="12" spans="1:11" ht="12.75" customHeight="1">
      <c r="A12" s="326" t="s">
        <v>81</v>
      </c>
      <c r="B12" s="327">
        <v>106.18316666666668</v>
      </c>
      <c r="C12" s="327">
        <v>101.94616666666667</v>
      </c>
      <c r="D12" s="327">
        <v>104.06466666666668</v>
      </c>
      <c r="E12" s="327">
        <v>105.60933333333334</v>
      </c>
      <c r="F12" s="327">
        <v>105.98266666666666</v>
      </c>
      <c r="G12" s="328">
        <v>105.79599999999999</v>
      </c>
      <c r="I12" s="78"/>
      <c r="J12" s="78"/>
      <c r="K12" s="78"/>
    </row>
    <row r="13" spans="1:11" ht="12.75" customHeight="1">
      <c r="A13" s="326" t="s">
        <v>82</v>
      </c>
      <c r="B13" s="327">
        <v>90.851333333333329</v>
      </c>
      <c r="C13" s="327">
        <v>94.363500000000002</v>
      </c>
      <c r="D13" s="327">
        <v>92.607416666666666</v>
      </c>
      <c r="E13" s="327">
        <v>93.441166666666675</v>
      </c>
      <c r="F13" s="327">
        <v>102.82716666666666</v>
      </c>
      <c r="G13" s="328">
        <v>98.134166666666658</v>
      </c>
      <c r="I13" s="78"/>
      <c r="J13" s="78"/>
      <c r="K13" s="78"/>
    </row>
    <row r="14" spans="1:11" ht="12.75" customHeight="1">
      <c r="A14" s="329" t="s">
        <v>62</v>
      </c>
      <c r="B14" s="327">
        <v>100.47816666666667</v>
      </c>
      <c r="C14" s="327">
        <v>108.67233333333333</v>
      </c>
      <c r="D14" s="327">
        <v>104.57525</v>
      </c>
      <c r="E14" s="327">
        <v>107.89749999999999</v>
      </c>
      <c r="F14" s="327">
        <v>119.21116666666667</v>
      </c>
      <c r="G14" s="328">
        <v>113.55433333333333</v>
      </c>
      <c r="I14" s="78"/>
      <c r="J14" s="78"/>
      <c r="K14" s="78"/>
    </row>
    <row r="15" spans="1:11" ht="12.75" customHeight="1">
      <c r="A15" s="326" t="s">
        <v>83</v>
      </c>
      <c r="B15" s="327">
        <v>107.96249999999999</v>
      </c>
      <c r="C15" s="327">
        <v>114.33816666666665</v>
      </c>
      <c r="D15" s="327">
        <v>111.15033333333332</v>
      </c>
      <c r="E15" s="327">
        <v>111.31233333333334</v>
      </c>
      <c r="F15" s="327">
        <v>116.80483333333335</v>
      </c>
      <c r="G15" s="328">
        <v>114.05858333333335</v>
      </c>
      <c r="I15" s="78"/>
      <c r="J15" s="78"/>
      <c r="K15" s="78"/>
    </row>
    <row r="16" spans="1:11" ht="12.75" customHeight="1">
      <c r="A16" s="330"/>
      <c r="B16" s="327"/>
      <c r="C16" s="327"/>
      <c r="D16" s="327"/>
      <c r="E16" s="331"/>
      <c r="F16" s="331"/>
      <c r="G16" s="328"/>
      <c r="I16" s="78"/>
      <c r="J16" s="78"/>
    </row>
    <row r="17" spans="1:11" ht="12.75" customHeight="1">
      <c r="A17" s="332" t="s">
        <v>67</v>
      </c>
      <c r="B17" s="333">
        <v>97.816666666666649</v>
      </c>
      <c r="C17" s="333">
        <v>102.32816666666666</v>
      </c>
      <c r="D17" s="333">
        <v>100.07241666666665</v>
      </c>
      <c r="E17" s="333">
        <v>101.83392592592593</v>
      </c>
      <c r="F17" s="333">
        <v>107.00077777777778</v>
      </c>
      <c r="G17" s="334">
        <f>AVERAGE(E17:F17)</f>
        <v>104.41735185185186</v>
      </c>
      <c r="I17" s="78"/>
      <c r="J17" s="78"/>
      <c r="K17" s="78"/>
    </row>
    <row r="18" spans="1:11" ht="12.75" customHeight="1">
      <c r="A18" s="332"/>
      <c r="B18" s="333"/>
      <c r="C18" s="333"/>
      <c r="D18" s="327"/>
      <c r="E18" s="335"/>
      <c r="F18" s="335"/>
      <c r="G18" s="336"/>
      <c r="I18" s="78"/>
      <c r="J18" s="78"/>
    </row>
    <row r="19" spans="1:11" ht="12.75" customHeight="1">
      <c r="A19" s="337"/>
      <c r="B19" s="327"/>
      <c r="C19" s="327"/>
      <c r="D19" s="327"/>
      <c r="E19" s="331"/>
      <c r="F19" s="331"/>
      <c r="G19" s="336"/>
      <c r="I19" s="78"/>
      <c r="J19" s="78"/>
    </row>
    <row r="20" spans="1:11" ht="12.75" customHeight="1">
      <c r="A20" s="338" t="s">
        <v>68</v>
      </c>
      <c r="B20" s="333">
        <v>84.658333333333331</v>
      </c>
      <c r="C20" s="333">
        <v>101.629</v>
      </c>
      <c r="D20" s="333">
        <v>93.143666666666661</v>
      </c>
      <c r="E20" s="333">
        <v>97.216833333333341</v>
      </c>
      <c r="F20" s="333">
        <v>112.38033333333333</v>
      </c>
      <c r="G20" s="334">
        <v>104.8</v>
      </c>
      <c r="I20" s="78"/>
      <c r="J20" s="78"/>
      <c r="K20" s="78"/>
    </row>
    <row r="21" spans="1:11" ht="12.75" customHeight="1">
      <c r="A21" s="339"/>
      <c r="B21" s="333"/>
      <c r="C21" s="333"/>
      <c r="D21" s="327"/>
      <c r="E21" s="333"/>
      <c r="F21" s="333"/>
      <c r="G21" s="328"/>
      <c r="I21" s="78"/>
      <c r="J21" s="78"/>
    </row>
    <row r="22" spans="1:11" ht="12.75" customHeight="1" thickBot="1">
      <c r="A22" s="340" t="s">
        <v>69</v>
      </c>
      <c r="B22" s="341">
        <v>91.660666666666657</v>
      </c>
      <c r="C22" s="341">
        <v>100.80916666666666</v>
      </c>
      <c r="D22" s="341">
        <f>AVERAGE(B22:C22)</f>
        <v>96.234916666666663</v>
      </c>
      <c r="E22" s="341">
        <v>102.35566666666666</v>
      </c>
      <c r="F22" s="341">
        <v>103.61816666666668</v>
      </c>
      <c r="G22" s="342">
        <f>AVERAGE(E22:F22)</f>
        <v>102.98691666666667</v>
      </c>
      <c r="I22" s="78"/>
      <c r="J22" s="78"/>
    </row>
    <row r="23" spans="1:11" ht="12.75" customHeight="1">
      <c r="A23" s="163" t="s">
        <v>24</v>
      </c>
      <c r="B23" s="343"/>
      <c r="C23" s="343"/>
      <c r="D23" s="343"/>
      <c r="E23" s="343"/>
      <c r="F23" s="343"/>
      <c r="G23" s="343"/>
      <c r="I23" s="78"/>
      <c r="J23" s="78"/>
    </row>
    <row r="24" spans="1:11" ht="12.75" customHeight="1">
      <c r="A24" s="164" t="s">
        <v>65</v>
      </c>
      <c r="B24" s="344"/>
      <c r="C24" s="345"/>
      <c r="D24" s="346"/>
      <c r="E24" s="344"/>
      <c r="F24" s="344"/>
      <c r="G24" s="346"/>
      <c r="I24" s="78"/>
      <c r="J24" s="78"/>
    </row>
    <row r="25" spans="1:11" ht="14.4">
      <c r="A25" s="122"/>
      <c r="B25" s="114"/>
      <c r="C25" s="114"/>
      <c r="D25" s="114"/>
      <c r="E25" s="114"/>
      <c r="F25" s="114"/>
      <c r="G25" s="114"/>
    </row>
  </sheetData>
  <mergeCells count="5">
    <mergeCell ref="A1:G1"/>
    <mergeCell ref="B5:D5"/>
    <mergeCell ref="E5:G5"/>
    <mergeCell ref="A5:A6"/>
    <mergeCell ref="A3:G3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52">
    <pageSetUpPr fitToPage="1"/>
  </sheetPr>
  <dimension ref="A1:J25"/>
  <sheetViews>
    <sheetView showGridLines="0" view="pageBreakPreview" zoomScale="75" zoomScaleNormal="75" zoomScaleSheetLayoutView="75" workbookViewId="0">
      <selection activeCell="C12" sqref="C12"/>
    </sheetView>
  </sheetViews>
  <sheetFormatPr baseColWidth="10" defaultColWidth="11.44140625" defaultRowHeight="13.2"/>
  <cols>
    <col min="1" max="1" width="50.33203125" style="6" customWidth="1"/>
    <col min="2" max="4" width="24.6640625" style="4" customWidth="1"/>
    <col min="5" max="7" width="14.6640625" style="4" customWidth="1"/>
    <col min="8" max="16384" width="11.44140625" style="6"/>
  </cols>
  <sheetData>
    <row r="1" spans="1:10" s="15" customFormat="1" ht="18" customHeight="1">
      <c r="A1" s="466" t="s">
        <v>216</v>
      </c>
      <c r="B1" s="466"/>
      <c r="C1" s="466"/>
      <c r="D1" s="466"/>
      <c r="E1" s="19"/>
      <c r="F1" s="19"/>
      <c r="G1" s="19"/>
    </row>
    <row r="2" spans="1:10" ht="12.75" customHeight="1">
      <c r="A2" s="319"/>
      <c r="B2" s="320"/>
      <c r="C2" s="320"/>
      <c r="D2" s="320"/>
      <c r="E2" s="5"/>
      <c r="F2" s="5"/>
      <c r="G2" s="5"/>
    </row>
    <row r="3" spans="1:10" ht="15" customHeight="1">
      <c r="A3" s="474" t="s">
        <v>246</v>
      </c>
      <c r="B3" s="474"/>
      <c r="C3" s="474"/>
      <c r="D3" s="474"/>
      <c r="E3" s="36"/>
      <c r="F3" s="36"/>
      <c r="G3" s="36"/>
      <c r="H3" s="36"/>
      <c r="I3" s="36"/>
      <c r="J3" s="9"/>
    </row>
    <row r="4" spans="1:10" s="3" customFormat="1" ht="15" customHeight="1">
      <c r="A4" s="474" t="s">
        <v>156</v>
      </c>
      <c r="B4" s="474"/>
      <c r="C4" s="474"/>
      <c r="D4" s="474"/>
      <c r="E4" s="16"/>
      <c r="F4" s="16"/>
      <c r="G4" s="16"/>
    </row>
    <row r="5" spans="1:10" ht="12.75" customHeight="1" thickBot="1">
      <c r="A5" s="143"/>
      <c r="B5" s="143"/>
      <c r="C5" s="143"/>
      <c r="D5" s="143"/>
      <c r="E5" s="16"/>
      <c r="F5" s="16"/>
      <c r="G5" s="31"/>
      <c r="H5" s="9"/>
      <c r="I5" s="9"/>
      <c r="J5" s="9"/>
    </row>
    <row r="6" spans="1:10" ht="25.5" customHeight="1">
      <c r="A6" s="489" t="s">
        <v>64</v>
      </c>
      <c r="B6" s="505" t="s">
        <v>282</v>
      </c>
      <c r="C6" s="505"/>
      <c r="D6" s="506"/>
      <c r="E6" s="6"/>
      <c r="F6" s="6"/>
      <c r="G6" s="6"/>
    </row>
    <row r="7" spans="1:10" ht="28.5" customHeight="1" thickBot="1">
      <c r="A7" s="490"/>
      <c r="B7" s="253" t="s">
        <v>21</v>
      </c>
      <c r="C7" s="321" t="s">
        <v>22</v>
      </c>
      <c r="D7" s="322" t="s">
        <v>23</v>
      </c>
      <c r="F7" s="6"/>
      <c r="G7" s="6"/>
    </row>
    <row r="8" spans="1:10" ht="25.2">
      <c r="A8" s="347" t="s">
        <v>77</v>
      </c>
      <c r="B8" s="324">
        <f>('6.7.1'!E7-'6.7.1'!B7)*100/'6.7.1'!B7</f>
        <v>1.5469471961262298</v>
      </c>
      <c r="C8" s="324">
        <f>('6.7.1'!F7-'6.7.1'!C7)*100/'6.7.1'!C7</f>
        <v>5.390511138871517</v>
      </c>
      <c r="D8" s="325">
        <f>('6.7.1'!G7-'6.7.1'!D7)*100/'6.7.1'!D7</f>
        <v>3.5139607789600138</v>
      </c>
      <c r="E8" s="6"/>
      <c r="F8" s="6"/>
      <c r="G8" s="6"/>
    </row>
    <row r="9" spans="1:10" ht="25.2">
      <c r="A9" s="326" t="s">
        <v>78</v>
      </c>
      <c r="B9" s="327">
        <f>('6.7.1'!E8-'6.7.1'!B8)*100/'6.7.1'!B8</f>
        <v>2.5855576939168361</v>
      </c>
      <c r="C9" s="327">
        <f>('6.7.1'!F8-'6.7.1'!C8)*100/'6.7.1'!C8</f>
        <v>6.5019480456073859</v>
      </c>
      <c r="D9" s="328">
        <f>('6.7.1'!G8-'6.7.1'!D8)*100/'6.7.1'!D8</f>
        <v>4.6110208650714251</v>
      </c>
      <c r="E9" s="6"/>
      <c r="F9" s="6"/>
      <c r="G9" s="6"/>
    </row>
    <row r="10" spans="1:10">
      <c r="A10" s="326" t="s">
        <v>79</v>
      </c>
      <c r="B10" s="327">
        <f>('6.7.1'!E9-'6.7.1'!B9)*100/'6.7.1'!B9</f>
        <v>-3.5772504500103368</v>
      </c>
      <c r="C10" s="327">
        <f>('6.7.1'!F9-'6.7.1'!C9)*100/'6.7.1'!C9</f>
        <v>0.93890295954868763</v>
      </c>
      <c r="D10" s="328">
        <f>('6.7.1'!G9-'6.7.1'!D9)*100/'6.7.1'!D9</f>
        <v>-1.1593120768116123</v>
      </c>
      <c r="E10" s="6"/>
      <c r="F10" s="6"/>
      <c r="G10" s="6"/>
    </row>
    <row r="11" spans="1:10">
      <c r="A11" s="326" t="s">
        <v>80</v>
      </c>
      <c r="B11" s="327">
        <f>('6.7.1'!E10-'6.7.1'!B10)*100/'6.7.1'!B10</f>
        <v>7.9000497909462295</v>
      </c>
      <c r="C11" s="327">
        <f>('6.7.1'!F10-'6.7.1'!C10)*100/'6.7.1'!C10</f>
        <v>-0.6416808531900825</v>
      </c>
      <c r="D11" s="328">
        <f>('6.7.1'!G10-'6.7.1'!D10)*100/'6.7.1'!D10</f>
        <v>3.6885313213966717</v>
      </c>
      <c r="E11" s="6"/>
      <c r="F11" s="6"/>
      <c r="G11" s="6"/>
    </row>
    <row r="12" spans="1:10" ht="18" customHeight="1">
      <c r="A12" s="326" t="s">
        <v>61</v>
      </c>
      <c r="B12" s="327">
        <f>('6.7.1'!E11-'6.7.1'!B11)*100/'6.7.1'!B11</f>
        <v>3.1519853318086737</v>
      </c>
      <c r="C12" s="327">
        <f>('6.7.1'!F11-'6.7.1'!C11)*100/'6.7.1'!C11</f>
        <v>2.3468984591070794</v>
      </c>
      <c r="D12" s="328">
        <f>('6.7.1'!G11-'6.7.1'!D11)*100/'6.7.1'!D11</f>
        <v>2.7628318899552662</v>
      </c>
      <c r="E12" s="6"/>
      <c r="F12" s="6"/>
      <c r="G12" s="6"/>
    </row>
    <row r="13" spans="1:10" ht="25.2">
      <c r="A13" s="326" t="s">
        <v>81</v>
      </c>
      <c r="B13" s="327">
        <f>('6.7.1'!E12-'6.7.1'!B12)*100/'6.7.1'!B12</f>
        <v>-0.54041836512065478</v>
      </c>
      <c r="C13" s="327">
        <f>('6.7.1'!F12-'6.7.1'!C12)*100/'6.7.1'!C12</f>
        <v>3.959442647017942</v>
      </c>
      <c r="D13" s="328">
        <f>('6.7.1'!G12-'6.7.1'!D12)*100/'6.7.1'!D12</f>
        <v>1.6637091039545702</v>
      </c>
      <c r="E13" s="6"/>
      <c r="F13" s="6"/>
      <c r="G13" s="6"/>
    </row>
    <row r="14" spans="1:10" ht="25.2">
      <c r="A14" s="326" t="s">
        <v>82</v>
      </c>
      <c r="B14" s="327">
        <f>('6.7.1'!E13-'6.7.1'!B13)*100/'6.7.1'!B13</f>
        <v>2.8506277655070322</v>
      </c>
      <c r="C14" s="327">
        <f>('6.7.1'!F13-'6.7.1'!C13)*100/'6.7.1'!C13</f>
        <v>8.9692165579558338</v>
      </c>
      <c r="D14" s="328">
        <f>('6.7.1'!G13-'6.7.1'!D13)*100/'6.7.1'!D13</f>
        <v>5.9679345336811496</v>
      </c>
      <c r="E14" s="6"/>
      <c r="F14" s="6"/>
      <c r="G14" s="6"/>
    </row>
    <row r="15" spans="1:10">
      <c r="A15" s="329" t="s">
        <v>62</v>
      </c>
      <c r="B15" s="327">
        <f>('6.7.1'!E14-'6.7.1'!B14)*100/'6.7.1'!B14</f>
        <v>7.3840253852827002</v>
      </c>
      <c r="C15" s="327">
        <f>('6.7.1'!F14-'6.7.1'!C14)*100/'6.7.1'!C14</f>
        <v>9.6978071695647881</v>
      </c>
      <c r="D15" s="328">
        <f>('6.7.1'!G14-'6.7.1'!D14)*100/'6.7.1'!D14</f>
        <v>8.5862413270189037</v>
      </c>
      <c r="E15" s="6"/>
      <c r="F15" s="6"/>
      <c r="G15" s="6"/>
    </row>
    <row r="16" spans="1:10">
      <c r="A16" s="326" t="s">
        <v>83</v>
      </c>
      <c r="B16" s="327">
        <f>('6.7.1'!E15-'6.7.1'!B15)*100/'6.7.1'!B15</f>
        <v>3.1027748832542326</v>
      </c>
      <c r="C16" s="327">
        <f>('6.7.1'!F15-'6.7.1'!C15)*100/'6.7.1'!C15</f>
        <v>2.1573432026926245</v>
      </c>
      <c r="D16" s="328">
        <f>('6.7.1'!G15-'6.7.1'!D15)*100/'6.7.1'!D15</f>
        <v>2.6165013750146415</v>
      </c>
      <c r="E16" s="6"/>
      <c r="F16" s="6"/>
      <c r="G16" s="6"/>
    </row>
    <row r="17" spans="1:9" ht="12.75" customHeight="1">
      <c r="A17" s="348"/>
      <c r="B17" s="327"/>
      <c r="C17" s="327"/>
      <c r="D17" s="328"/>
      <c r="E17" s="6"/>
      <c r="F17" s="6"/>
      <c r="G17" s="6"/>
    </row>
    <row r="18" spans="1:9" ht="12.75" customHeight="1">
      <c r="A18" s="332" t="s">
        <v>67</v>
      </c>
      <c r="B18" s="333">
        <f>('6.7.1'!E17-'6.7.1'!B17)*100/'6.7.1'!B17</f>
        <v>4.1069271691183618</v>
      </c>
      <c r="C18" s="333">
        <f>('6.7.1'!F17-'6.7.1'!C17)*100/'6.7.1'!C17</f>
        <v>4.5663000357781494</v>
      </c>
      <c r="D18" s="334">
        <f>('6.7.1'!G17-'6.7.1'!D17)*100/'6.7.1'!D17</f>
        <v>4.3417910048658506</v>
      </c>
      <c r="E18" s="6"/>
      <c r="F18" s="6"/>
      <c r="G18" s="6"/>
    </row>
    <row r="19" spans="1:9" ht="12.75" customHeight="1">
      <c r="A19" s="332"/>
      <c r="B19" s="327"/>
      <c r="C19" s="333"/>
      <c r="D19" s="328"/>
      <c r="E19" s="6"/>
      <c r="F19" s="6"/>
      <c r="G19" s="6"/>
    </row>
    <row r="20" spans="1:9" ht="12.75" customHeight="1">
      <c r="A20" s="337"/>
      <c r="B20" s="327"/>
      <c r="C20" s="327"/>
      <c r="D20" s="328"/>
      <c r="E20" s="6"/>
      <c r="F20" s="6"/>
      <c r="G20" s="6"/>
    </row>
    <row r="21" spans="1:9" ht="12.75" customHeight="1">
      <c r="A21" s="338" t="s">
        <v>68</v>
      </c>
      <c r="B21" s="333">
        <f>('6.7.1'!E20-'6.7.1'!B20)*100/'6.7.1'!B20</f>
        <v>14.834334088000798</v>
      </c>
      <c r="C21" s="333">
        <f>('6.7.1'!F20-'6.7.1'!C20)*100/'6.7.1'!C20</f>
        <v>10.579001400518868</v>
      </c>
      <c r="D21" s="334">
        <f>('6.7.1'!G20-'6.7.1'!D20)*100/'6.7.1'!D20</f>
        <v>12.514359537774983</v>
      </c>
      <c r="E21" s="6"/>
      <c r="F21" s="6"/>
      <c r="G21" s="6"/>
    </row>
    <row r="22" spans="1:9" ht="12.75" customHeight="1">
      <c r="A22" s="339"/>
      <c r="B22" s="327"/>
      <c r="C22" s="333"/>
      <c r="D22" s="328"/>
      <c r="E22" s="6"/>
      <c r="F22" s="6"/>
      <c r="G22" s="6"/>
    </row>
    <row r="23" spans="1:9" ht="12.75" customHeight="1" thickBot="1">
      <c r="A23" s="340" t="s">
        <v>69</v>
      </c>
      <c r="B23" s="341">
        <f>('6.7.1'!E22-'6.7.1'!B22)*100/'6.7.1'!B22</f>
        <v>11.668036453295134</v>
      </c>
      <c r="C23" s="341">
        <f>('6.7.1'!F22-'6.7.1'!C22)*100/'6.7.1'!C22</f>
        <v>2.7864529515338647</v>
      </c>
      <c r="D23" s="342">
        <f>('6.7.1'!G22-'6.7.1'!D22)*100/'6.7.1'!D22</f>
        <v>7.0161644378902768</v>
      </c>
      <c r="E23" s="6"/>
      <c r="F23" s="6"/>
      <c r="G23" s="6"/>
    </row>
    <row r="24" spans="1:9" ht="22.5" customHeight="1">
      <c r="A24" s="163" t="s">
        <v>24</v>
      </c>
      <c r="B24" s="343"/>
      <c r="C24" s="343"/>
      <c r="D24" s="343"/>
      <c r="E24" s="12"/>
      <c r="F24" s="12"/>
      <c r="G24" s="12"/>
    </row>
    <row r="25" spans="1:9" ht="12.75" customHeight="1">
      <c r="A25" s="164" t="s">
        <v>65</v>
      </c>
      <c r="B25" s="344"/>
      <c r="C25" s="346"/>
      <c r="D25" s="346"/>
      <c r="E25" s="1"/>
      <c r="F25" s="1"/>
      <c r="G25" s="13"/>
      <c r="I25" s="14"/>
    </row>
  </sheetData>
  <mergeCells count="5">
    <mergeCell ref="A1:D1"/>
    <mergeCell ref="A3:D3"/>
    <mergeCell ref="A4:D4"/>
    <mergeCell ref="A6:A7"/>
    <mergeCell ref="B6:D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611">
    <pageSetUpPr fitToPage="1"/>
  </sheetPr>
  <dimension ref="A1:L31"/>
  <sheetViews>
    <sheetView showGridLines="0" view="pageBreakPreview" zoomScale="75" zoomScaleNormal="75" zoomScaleSheetLayoutView="75" workbookViewId="0">
      <selection activeCell="A35" sqref="A35"/>
    </sheetView>
  </sheetViews>
  <sheetFormatPr baseColWidth="10" defaultColWidth="11.44140625" defaultRowHeight="13.2"/>
  <cols>
    <col min="1" max="1" width="75" style="6" customWidth="1"/>
    <col min="2" max="7" width="14.6640625" style="6" customWidth="1"/>
    <col min="8" max="8" width="8.44140625" style="6" customWidth="1"/>
    <col min="9" max="16384" width="11.44140625" style="6"/>
  </cols>
  <sheetData>
    <row r="1" spans="1:11" s="15" customFormat="1" ht="18" customHeight="1">
      <c r="A1" s="507" t="s">
        <v>216</v>
      </c>
      <c r="B1" s="507"/>
      <c r="C1" s="507"/>
      <c r="D1" s="507"/>
      <c r="E1" s="507"/>
      <c r="F1" s="507"/>
      <c r="G1" s="507"/>
    </row>
    <row r="2" spans="1:11" ht="12.75" customHeight="1">
      <c r="A2" s="349"/>
      <c r="B2" s="350"/>
      <c r="C2" s="350"/>
      <c r="D2" s="350"/>
      <c r="E2" s="350"/>
      <c r="F2" s="350"/>
      <c r="G2" s="350"/>
    </row>
    <row r="3" spans="1:11" ht="15" customHeight="1">
      <c r="A3" s="474" t="s">
        <v>247</v>
      </c>
      <c r="B3" s="474"/>
      <c r="C3" s="474"/>
      <c r="D3" s="474"/>
      <c r="E3" s="474"/>
      <c r="F3" s="474"/>
      <c r="G3" s="474"/>
      <c r="H3" s="36"/>
      <c r="I3" s="36"/>
      <c r="J3" s="9"/>
    </row>
    <row r="4" spans="1:11" ht="12.75" customHeight="1" thickBot="1">
      <c r="A4" s="143"/>
      <c r="B4" s="143"/>
      <c r="C4" s="143"/>
      <c r="D4" s="143"/>
      <c r="E4" s="143"/>
      <c r="F4" s="143"/>
      <c r="G4" s="222"/>
      <c r="H4" s="134"/>
      <c r="I4" s="9"/>
      <c r="J4" s="9"/>
    </row>
    <row r="5" spans="1:11" ht="27" customHeight="1">
      <c r="A5" s="489" t="s">
        <v>64</v>
      </c>
      <c r="B5" s="503">
        <v>2020</v>
      </c>
      <c r="C5" s="503"/>
      <c r="D5" s="503"/>
      <c r="E5" s="503">
        <v>2021</v>
      </c>
      <c r="F5" s="503"/>
      <c r="G5" s="504"/>
      <c r="H5" s="122"/>
    </row>
    <row r="6" spans="1:11" ht="29.25" customHeight="1" thickBot="1">
      <c r="A6" s="490"/>
      <c r="B6" s="253" t="s">
        <v>21</v>
      </c>
      <c r="C6" s="321" t="s">
        <v>22</v>
      </c>
      <c r="D6" s="321" t="s">
        <v>23</v>
      </c>
      <c r="E6" s="253" t="s">
        <v>21</v>
      </c>
      <c r="F6" s="321" t="s">
        <v>22</v>
      </c>
      <c r="G6" s="322" t="s">
        <v>23</v>
      </c>
      <c r="H6" s="135"/>
    </row>
    <row r="7" spans="1:11" ht="24" customHeight="1">
      <c r="A7" s="323" t="s">
        <v>77</v>
      </c>
      <c r="B7" s="324">
        <v>111.42900000000002</v>
      </c>
      <c r="C7" s="324">
        <v>108.37766666666668</v>
      </c>
      <c r="D7" s="324">
        <v>109.90333333333335</v>
      </c>
      <c r="E7" s="324">
        <v>109.99733333333332</v>
      </c>
      <c r="F7" s="324">
        <v>110.39999999999999</v>
      </c>
      <c r="G7" s="325">
        <v>110.19866666666665</v>
      </c>
      <c r="H7" s="135"/>
      <c r="I7" s="26"/>
      <c r="J7" s="26"/>
      <c r="K7" s="26"/>
    </row>
    <row r="8" spans="1:11" ht="12.75" customHeight="1">
      <c r="A8" s="355" t="s">
        <v>78</v>
      </c>
      <c r="B8" s="327">
        <v>107.47566666666667</v>
      </c>
      <c r="C8" s="327">
        <v>107.05516666666666</v>
      </c>
      <c r="D8" s="327">
        <v>107.26541666666667</v>
      </c>
      <c r="E8" s="327">
        <v>107.53250000000001</v>
      </c>
      <c r="F8" s="327">
        <v>109.55016666666666</v>
      </c>
      <c r="G8" s="328">
        <v>108.54133333333334</v>
      </c>
      <c r="H8" s="135"/>
      <c r="I8" s="26"/>
      <c r="J8" s="26"/>
      <c r="K8" s="26"/>
    </row>
    <row r="9" spans="1:11" ht="12.75" customHeight="1">
      <c r="A9" s="355" t="s">
        <v>79</v>
      </c>
      <c r="B9" s="327">
        <v>101.3605</v>
      </c>
      <c r="C9" s="327">
        <v>100.17183333333332</v>
      </c>
      <c r="D9" s="327">
        <v>100.76616666666666</v>
      </c>
      <c r="E9" s="327">
        <v>99.553333333333327</v>
      </c>
      <c r="F9" s="327">
        <v>102.24666666666667</v>
      </c>
      <c r="G9" s="328">
        <v>100.9</v>
      </c>
      <c r="H9" s="135"/>
      <c r="I9" s="26"/>
      <c r="J9" s="26"/>
      <c r="K9" s="26"/>
    </row>
    <row r="10" spans="1:11" ht="12.75" customHeight="1">
      <c r="A10" s="355" t="s">
        <v>80</v>
      </c>
      <c r="B10" s="327">
        <v>80.098666666666659</v>
      </c>
      <c r="C10" s="327">
        <v>84.41449999999999</v>
      </c>
      <c r="D10" s="327">
        <v>82.256583333333325</v>
      </c>
      <c r="E10" s="327">
        <v>105.895</v>
      </c>
      <c r="F10" s="327">
        <v>114.851</v>
      </c>
      <c r="G10" s="328">
        <v>110.37299999999999</v>
      </c>
      <c r="H10" s="135"/>
      <c r="I10" s="26"/>
      <c r="J10" s="26"/>
      <c r="K10" s="26"/>
    </row>
    <row r="11" spans="1:11" ht="12.75" customHeight="1">
      <c r="A11" s="355" t="s">
        <v>61</v>
      </c>
      <c r="B11" s="327">
        <v>100.77116666666666</v>
      </c>
      <c r="C11" s="327">
        <v>100.92566666666666</v>
      </c>
      <c r="D11" s="327">
        <v>100.84841666666665</v>
      </c>
      <c r="E11" s="327">
        <v>101.15116666666667</v>
      </c>
      <c r="F11" s="327">
        <v>101.879</v>
      </c>
      <c r="G11" s="328">
        <v>101.51508333333334</v>
      </c>
      <c r="H11" s="135"/>
      <c r="I11" s="26"/>
      <c r="J11" s="26"/>
      <c r="K11" s="26"/>
    </row>
    <row r="12" spans="1:11" ht="12.75" customHeight="1">
      <c r="A12" s="355" t="s">
        <v>81</v>
      </c>
      <c r="B12" s="327">
        <v>104.09116666666665</v>
      </c>
      <c r="C12" s="327">
        <v>104.38283333333334</v>
      </c>
      <c r="D12" s="327">
        <v>104.23699999999999</v>
      </c>
      <c r="E12" s="327">
        <v>109.98816666666666</v>
      </c>
      <c r="F12" s="327">
        <v>118.09850000000002</v>
      </c>
      <c r="G12" s="328">
        <v>114.04333333333334</v>
      </c>
      <c r="H12" s="135"/>
      <c r="I12" s="26"/>
      <c r="J12" s="26"/>
      <c r="K12" s="26"/>
    </row>
    <row r="13" spans="1:11" ht="12.75" customHeight="1">
      <c r="A13" s="355" t="s">
        <v>82</v>
      </c>
      <c r="B13" s="327">
        <v>103.47233333333332</v>
      </c>
      <c r="C13" s="327">
        <v>103.587</v>
      </c>
      <c r="D13" s="327">
        <v>103.52966666666666</v>
      </c>
      <c r="E13" s="327">
        <v>103.81950000000001</v>
      </c>
      <c r="F13" s="327">
        <v>105.627</v>
      </c>
      <c r="G13" s="328">
        <v>104.72325000000001</v>
      </c>
      <c r="H13" s="135"/>
      <c r="I13" s="26"/>
      <c r="J13" s="26"/>
      <c r="K13" s="26"/>
    </row>
    <row r="14" spans="1:11" ht="12.75" customHeight="1">
      <c r="A14" s="356" t="s">
        <v>62</v>
      </c>
      <c r="B14" s="327">
        <v>104.07899999999999</v>
      </c>
      <c r="C14" s="327">
        <v>105.21316666666667</v>
      </c>
      <c r="D14" s="327">
        <v>104.64608333333334</v>
      </c>
      <c r="E14" s="327">
        <v>106.82466666666669</v>
      </c>
      <c r="F14" s="327">
        <v>108.27699999999999</v>
      </c>
      <c r="G14" s="328">
        <v>107.55083333333334</v>
      </c>
      <c r="H14" s="135"/>
      <c r="I14" s="26"/>
      <c r="J14" s="26"/>
      <c r="K14" s="26"/>
    </row>
    <row r="15" spans="1:11" ht="12.75" customHeight="1">
      <c r="A15" s="355" t="s">
        <v>83</v>
      </c>
      <c r="B15" s="327">
        <v>100.53033333333333</v>
      </c>
      <c r="C15" s="327">
        <v>100.57783333333333</v>
      </c>
      <c r="D15" s="327">
        <v>100.55408333333332</v>
      </c>
      <c r="E15" s="327">
        <v>110.10066666666667</v>
      </c>
      <c r="F15" s="327">
        <v>117.45583333333333</v>
      </c>
      <c r="G15" s="328">
        <v>113.77825</v>
      </c>
      <c r="H15" s="135"/>
      <c r="I15" s="26"/>
      <c r="J15" s="26"/>
      <c r="K15" s="26"/>
    </row>
    <row r="16" spans="1:11" ht="12.75" customHeight="1">
      <c r="A16" s="348"/>
      <c r="B16" s="357"/>
      <c r="C16" s="327"/>
      <c r="D16" s="327"/>
      <c r="E16" s="331"/>
      <c r="F16" s="331"/>
      <c r="G16" s="336"/>
      <c r="H16" s="135"/>
      <c r="I16" s="26"/>
      <c r="J16" s="26"/>
      <c r="K16" s="26"/>
    </row>
    <row r="17" spans="1:12" ht="12.75" customHeight="1">
      <c r="A17" s="358" t="s">
        <v>67</v>
      </c>
      <c r="B17" s="333">
        <v>102.096</v>
      </c>
      <c r="C17" s="333">
        <v>102.02283333333334</v>
      </c>
      <c r="D17" s="333">
        <v>102.05941666666666</v>
      </c>
      <c r="E17" s="333">
        <v>106.0958148148148</v>
      </c>
      <c r="F17" s="333">
        <v>109.82057407407406</v>
      </c>
      <c r="G17" s="334">
        <v>107.95819444444443</v>
      </c>
      <c r="H17" s="135"/>
      <c r="I17" s="26"/>
      <c r="J17" s="26"/>
      <c r="K17" s="26"/>
    </row>
    <row r="18" spans="1:12" ht="12.75" customHeight="1">
      <c r="A18" s="358"/>
      <c r="B18" s="333"/>
      <c r="C18" s="333"/>
      <c r="D18" s="327"/>
      <c r="E18" s="335"/>
      <c r="F18" s="335"/>
      <c r="G18" s="336"/>
      <c r="H18" s="135"/>
      <c r="I18" s="26"/>
      <c r="J18" s="26"/>
      <c r="K18" s="26"/>
    </row>
    <row r="19" spans="1:12" ht="12.75" customHeight="1">
      <c r="A19" s="355" t="s">
        <v>84</v>
      </c>
      <c r="B19" s="327">
        <v>102.76866666666668</v>
      </c>
      <c r="C19" s="327">
        <v>103.16549999999999</v>
      </c>
      <c r="D19" s="327">
        <v>102.96708333333333</v>
      </c>
      <c r="E19" s="327">
        <v>103.22799999999999</v>
      </c>
      <c r="F19" s="327">
        <v>103.58550000000001</v>
      </c>
      <c r="G19" s="328">
        <v>103.40675</v>
      </c>
      <c r="H19" s="135"/>
      <c r="I19" s="26"/>
      <c r="J19" s="26"/>
      <c r="K19" s="26"/>
    </row>
    <row r="20" spans="1:12" ht="12.75" customHeight="1">
      <c r="A20" s="355" t="s">
        <v>63</v>
      </c>
      <c r="B20" s="327">
        <v>108.26483333333333</v>
      </c>
      <c r="C20" s="327">
        <v>107.66733333333333</v>
      </c>
      <c r="D20" s="327">
        <v>107.96608333333333</v>
      </c>
      <c r="E20" s="327">
        <v>106.35566666666666</v>
      </c>
      <c r="F20" s="327">
        <v>106.79716666666667</v>
      </c>
      <c r="G20" s="328">
        <v>106.57641666666666</v>
      </c>
      <c r="H20" s="135"/>
      <c r="I20" s="26"/>
      <c r="J20" s="26"/>
      <c r="K20" s="26"/>
      <c r="L20" s="92"/>
    </row>
    <row r="21" spans="1:12" ht="12.75" customHeight="1">
      <c r="A21" s="355" t="s">
        <v>86</v>
      </c>
      <c r="B21" s="327">
        <v>110.19366666666667</v>
      </c>
      <c r="C21" s="327">
        <v>110.49816666666668</v>
      </c>
      <c r="D21" s="327">
        <v>110.34591666666668</v>
      </c>
      <c r="E21" s="327">
        <v>112.72216666666667</v>
      </c>
      <c r="F21" s="327">
        <v>113.14133333333332</v>
      </c>
      <c r="G21" s="328">
        <v>112.93174999999999</v>
      </c>
      <c r="H21" s="135"/>
      <c r="I21" s="26"/>
      <c r="J21" s="26"/>
      <c r="K21" s="26"/>
      <c r="L21" s="92"/>
    </row>
    <row r="22" spans="1:12" ht="12.75" customHeight="1">
      <c r="A22" s="355" t="s">
        <v>157</v>
      </c>
      <c r="B22" s="327">
        <v>103.75933333333334</v>
      </c>
      <c r="C22" s="327">
        <v>103.6825</v>
      </c>
      <c r="D22" s="327">
        <v>103.72091666666668</v>
      </c>
      <c r="E22" s="327">
        <v>103.46283333333334</v>
      </c>
      <c r="F22" s="327">
        <v>103.23483333333333</v>
      </c>
      <c r="G22" s="328">
        <v>103.34883333333333</v>
      </c>
      <c r="H22" s="135"/>
      <c r="I22" s="26"/>
      <c r="J22" s="26"/>
      <c r="K22" s="26"/>
      <c r="L22" s="92"/>
    </row>
    <row r="23" spans="1:12" ht="12.75" customHeight="1">
      <c r="A23" s="348"/>
      <c r="B23" s="327"/>
      <c r="C23" s="327"/>
      <c r="D23" s="327"/>
      <c r="E23" s="331"/>
      <c r="F23" s="331"/>
      <c r="G23" s="336"/>
      <c r="H23" s="135"/>
      <c r="I23" s="26"/>
      <c r="J23" s="26"/>
      <c r="K23" s="26"/>
      <c r="L23" s="92"/>
    </row>
    <row r="24" spans="1:12" ht="12.75" customHeight="1">
      <c r="A24" s="359" t="s">
        <v>68</v>
      </c>
      <c r="B24" s="333">
        <v>106.53133333333334</v>
      </c>
      <c r="C24" s="333">
        <v>106.42150000000002</v>
      </c>
      <c r="D24" s="333">
        <v>106.47641666666668</v>
      </c>
      <c r="E24" s="333">
        <v>106.2235</v>
      </c>
      <c r="F24" s="333">
        <v>106.39533333333333</v>
      </c>
      <c r="G24" s="334">
        <f>AVERAGE(E24:F24)</f>
        <v>106.30941666666666</v>
      </c>
      <c r="H24" s="135"/>
      <c r="I24" s="26"/>
      <c r="J24" s="26"/>
      <c r="K24" s="26"/>
      <c r="L24" s="92"/>
    </row>
    <row r="25" spans="1:12" ht="12.75" customHeight="1">
      <c r="A25" s="360"/>
      <c r="B25" s="333"/>
      <c r="C25" s="333"/>
      <c r="D25" s="327"/>
      <c r="E25" s="335"/>
      <c r="F25" s="335"/>
      <c r="G25" s="336"/>
      <c r="H25" s="135"/>
      <c r="I25" s="26"/>
      <c r="J25" s="26"/>
      <c r="K25" s="26"/>
    </row>
    <row r="26" spans="1:12" ht="12.75" customHeight="1" thickBot="1">
      <c r="A26" s="361" t="s">
        <v>74</v>
      </c>
      <c r="B26" s="341">
        <v>98.835999999999999</v>
      </c>
      <c r="C26" s="341">
        <v>99.568499999999986</v>
      </c>
      <c r="D26" s="341">
        <v>99.202249999999992</v>
      </c>
      <c r="E26" s="341">
        <v>125.56116666666667</v>
      </c>
      <c r="F26" s="341">
        <v>107.15283333333333</v>
      </c>
      <c r="G26" s="342">
        <f>AVERAGE(E26:F26)</f>
        <v>116.357</v>
      </c>
      <c r="H26" s="135"/>
      <c r="I26" s="26"/>
      <c r="J26" s="26"/>
      <c r="K26" s="26"/>
    </row>
    <row r="27" spans="1:12" ht="12.75" customHeight="1">
      <c r="A27" s="163" t="s">
        <v>24</v>
      </c>
      <c r="B27" s="354"/>
      <c r="C27" s="354"/>
      <c r="D27" s="354"/>
      <c r="E27" s="354"/>
      <c r="F27" s="354"/>
      <c r="G27" s="354"/>
      <c r="H27" s="135"/>
    </row>
    <row r="28" spans="1:12" ht="12.75" customHeight="1">
      <c r="A28" s="351" t="s">
        <v>272</v>
      </c>
      <c r="B28" s="352"/>
      <c r="C28" s="352"/>
      <c r="D28" s="178"/>
      <c r="E28" s="353"/>
      <c r="F28" s="178"/>
      <c r="G28" s="352"/>
      <c r="H28" s="122"/>
    </row>
    <row r="29" spans="1:12" ht="12.75" customHeight="1">
      <c r="A29" s="164" t="s">
        <v>65</v>
      </c>
      <c r="B29" s="344"/>
      <c r="C29" s="344"/>
      <c r="D29" s="346"/>
      <c r="E29" s="344"/>
      <c r="F29" s="344"/>
      <c r="G29" s="346"/>
      <c r="H29" s="122"/>
      <c r="I29" s="14"/>
    </row>
    <row r="30" spans="1:12" ht="12.75" customHeight="1">
      <c r="A30" s="112"/>
      <c r="B30" s="120"/>
      <c r="C30" s="120"/>
      <c r="D30" s="121"/>
      <c r="E30" s="120"/>
      <c r="F30" s="120"/>
      <c r="G30" s="121"/>
      <c r="H30" s="122"/>
      <c r="I30" s="14"/>
    </row>
    <row r="31" spans="1:12" ht="14.4">
      <c r="A31" s="122"/>
      <c r="B31" s="122"/>
      <c r="C31" s="122"/>
      <c r="D31" s="122"/>
      <c r="E31" s="122"/>
      <c r="F31" s="122"/>
      <c r="G31" s="122"/>
      <c r="H31" s="122"/>
    </row>
  </sheetData>
  <mergeCells count="5">
    <mergeCell ref="A1:G1"/>
    <mergeCell ref="B5:D5"/>
    <mergeCell ref="E5:G5"/>
    <mergeCell ref="A3:G3"/>
    <mergeCell ref="A5:A6"/>
  </mergeCells>
  <phoneticPr fontId="11" type="noConversion"/>
  <printOptions horizontalCentered="1"/>
  <pageMargins left="0.78740157480314965" right="0.78740157480314965" top="0.59055118110236227" bottom="0.98425196850393704" header="0" footer="0"/>
  <pageSetup paperSize="9" scale="5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6.1.1</vt:lpstr>
      <vt:lpstr>6.2.1</vt:lpstr>
      <vt:lpstr>6.3.1</vt:lpstr>
      <vt:lpstr>6.4.1</vt:lpstr>
      <vt:lpstr>6.5.1</vt:lpstr>
      <vt:lpstr>6.6</vt:lpstr>
      <vt:lpstr>6.7.1</vt:lpstr>
      <vt:lpstr>6.8.1</vt:lpstr>
      <vt:lpstr>6.9.1</vt:lpstr>
      <vt:lpstr>6.10.1</vt:lpstr>
      <vt:lpstr>6.11.1</vt:lpstr>
      <vt:lpstr>6.12.1</vt:lpstr>
      <vt:lpstr>6.13</vt:lpstr>
      <vt:lpstr>6.14</vt:lpstr>
      <vt:lpstr>6.15</vt:lpstr>
      <vt:lpstr>6.16</vt:lpstr>
      <vt:lpstr>'6.1.1'!Área_de_impresión</vt:lpstr>
      <vt:lpstr>'6.10.1'!Área_de_impresión</vt:lpstr>
      <vt:lpstr>'6.11.1'!Área_de_impresión</vt:lpstr>
      <vt:lpstr>'6.12.1'!Área_de_impresión</vt:lpstr>
      <vt:lpstr>'6.13'!Área_de_impresión</vt:lpstr>
      <vt:lpstr>'6.14'!Área_de_impresión</vt:lpstr>
      <vt:lpstr>'6.15'!Área_de_impresión</vt:lpstr>
      <vt:lpstr>'6.16'!Área_de_impresión</vt:lpstr>
      <vt:lpstr>'6.2.1'!Área_de_impresión</vt:lpstr>
      <vt:lpstr>'6.3.1'!Área_de_impresión</vt:lpstr>
      <vt:lpstr>'6.4.1'!Área_de_impresión</vt:lpstr>
      <vt:lpstr>'6.5.1'!Área_de_impresión</vt:lpstr>
      <vt:lpstr>'6.6'!Área_de_impresión</vt:lpstr>
      <vt:lpstr>'6.7.1'!Área_de_impresión</vt:lpstr>
      <vt:lpstr>'6.8.1'!Área_de_impresión</vt:lpstr>
      <vt:lpstr>'6.9.1'!Área_de_impresión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Joshua</cp:lastModifiedBy>
  <cp:lastPrinted>2020-09-16T09:48:08Z</cp:lastPrinted>
  <dcterms:created xsi:type="dcterms:W3CDTF">2001-06-19T15:32:58Z</dcterms:created>
  <dcterms:modified xsi:type="dcterms:W3CDTF">2022-04-05T13:54:34Z</dcterms:modified>
</cp:coreProperties>
</file>